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60" windowWidth="15480" windowHeight="9720"/>
  </bookViews>
  <sheets>
    <sheet name="Материал" sheetId="1" r:id="rId1"/>
  </sheets>
  <definedNames>
    <definedName name="_xlnm._FilterDatabase" localSheetId="0" hidden="1">Материал!$A$14:$D$146</definedName>
    <definedName name="Excel_BuiltIn_Print_Area_1" localSheetId="0">Материал!$A$1:$D$153</definedName>
    <definedName name="Excel_BuiltIn_Print_Area_1">#REF!</definedName>
  </definedNames>
  <calcPr calcId="125725"/>
</workbook>
</file>

<file path=xl/calcChain.xml><?xml version="1.0" encoding="utf-8"?>
<calcChain xmlns="http://schemas.openxmlformats.org/spreadsheetml/2006/main">
  <c r="F32" i="1"/>
  <c r="F41"/>
  <c r="F39"/>
  <c r="F141"/>
  <c r="F142"/>
  <c r="F140"/>
  <c r="F131"/>
  <c r="F132"/>
  <c r="F130"/>
  <c r="F124"/>
  <c r="F123"/>
  <c r="F122"/>
  <c r="F121"/>
  <c r="F120"/>
  <c r="F119"/>
  <c r="F118"/>
  <c r="F117"/>
  <c r="F116"/>
  <c r="F115"/>
  <c r="F114"/>
  <c r="F109"/>
  <c r="F110"/>
  <c r="F108"/>
  <c r="F38"/>
  <c r="F125" l="1"/>
  <c r="F150" l="1"/>
  <c r="F151"/>
  <c r="F139"/>
  <c r="F138"/>
  <c r="F135"/>
  <c r="F134"/>
  <c r="F133"/>
  <c r="F129"/>
  <c r="F143" l="1"/>
  <c r="F136"/>
  <c r="F144" l="1"/>
  <c r="F111"/>
  <c r="F107"/>
  <c r="F104"/>
  <c r="F103"/>
  <c r="F102"/>
  <c r="F101"/>
  <c r="F100"/>
  <c r="F99"/>
  <c r="F98"/>
  <c r="F97"/>
  <c r="F96"/>
  <c r="F95"/>
  <c r="F94"/>
  <c r="F45"/>
  <c r="F46"/>
  <c r="F47"/>
  <c r="F48"/>
  <c r="F49"/>
  <c r="F50"/>
  <c r="F51"/>
  <c r="F52"/>
  <c r="F55"/>
  <c r="F146"/>
  <c r="F147"/>
  <c r="F148"/>
  <c r="F149"/>
  <c r="F53" l="1"/>
  <c r="F112"/>
  <c r="F126" s="1"/>
  <c r="F105"/>
  <c r="F42" l="1"/>
  <c r="F37"/>
  <c r="F64" l="1"/>
  <c r="F62"/>
  <c r="F23"/>
  <c r="F66" l="1"/>
  <c r="F65"/>
  <c r="F63"/>
  <c r="F61"/>
  <c r="F60"/>
  <c r="F59"/>
  <c r="F58"/>
  <c r="F57"/>
  <c r="F56"/>
  <c r="F67"/>
  <c r="F40"/>
  <c r="F36"/>
  <c r="F35"/>
  <c r="F34"/>
  <c r="F33"/>
  <c r="F31"/>
  <c r="F30"/>
  <c r="F29"/>
  <c r="F26"/>
  <c r="F25"/>
  <c r="F24"/>
  <c r="F22"/>
  <c r="F21"/>
  <c r="F20"/>
  <c r="F19"/>
  <c r="F18"/>
  <c r="F17"/>
  <c r="F43" l="1"/>
  <c r="F152" s="1"/>
  <c r="F27"/>
  <c r="F78"/>
  <c r="F68" l="1"/>
  <c r="F88" l="1"/>
  <c r="F71"/>
  <c r="F72"/>
  <c r="F90" l="1"/>
  <c r="F89"/>
  <c r="F84"/>
  <c r="F73"/>
  <c r="F87" l="1"/>
  <c r="F86"/>
  <c r="F85"/>
  <c r="F83"/>
  <c r="F82"/>
  <c r="F81"/>
  <c r="F74"/>
  <c r="F80" l="1"/>
  <c r="F70"/>
  <c r="F75"/>
  <c r="F91" l="1"/>
  <c r="F76" l="1"/>
  <c r="F77"/>
  <c r="F79"/>
  <c r="F92" l="1"/>
</calcChain>
</file>

<file path=xl/sharedStrings.xml><?xml version="1.0" encoding="utf-8"?>
<sst xmlns="http://schemas.openxmlformats.org/spreadsheetml/2006/main" count="276" uniqueCount="152">
  <si>
    <t>шт.</t>
  </si>
  <si>
    <t>Кол-во</t>
  </si>
  <si>
    <t>Ед.изм.</t>
  </si>
  <si>
    <t>Наименование</t>
  </si>
  <si>
    <t>№</t>
  </si>
  <si>
    <t>лист</t>
  </si>
  <si>
    <t>М/ч ТАКОТТА  ARM 1,19х1,18м</t>
  </si>
  <si>
    <t>м.кв.</t>
  </si>
  <si>
    <t>м.пог.</t>
  </si>
  <si>
    <t>Монтаж</t>
  </si>
  <si>
    <t>Дата:</t>
  </si>
  <si>
    <t>Компания:</t>
  </si>
  <si>
    <t>тел:</t>
  </si>
  <si>
    <t>Расчет сделан:</t>
  </si>
  <si>
    <t>№
п/п</t>
  </si>
  <si>
    <t>наименование</t>
  </si>
  <si>
    <t>ед изм</t>
  </si>
  <si>
    <t>геометрические размеры</t>
  </si>
  <si>
    <t>кв.м.</t>
  </si>
  <si>
    <t>Цена</t>
  </si>
  <si>
    <t>Стоимость</t>
  </si>
  <si>
    <t>Транспорт</t>
  </si>
  <si>
    <t>Монтаж доборных элементов</t>
  </si>
  <si>
    <t>Площадь кровли ( геометрия )</t>
  </si>
  <si>
    <t>Демонтаж старого покрытия</t>
  </si>
  <si>
    <t>Монтаж черновой обрешетки</t>
  </si>
  <si>
    <t>Монтаж гидроизоляции</t>
  </si>
  <si>
    <t>Монтаж контробрешетки</t>
  </si>
  <si>
    <t>Монтаж обрешетки ( под металлочерепицу )</t>
  </si>
  <si>
    <t>Монтаж  металлочерепицы</t>
  </si>
  <si>
    <t>Монтаж  (обустройство ) карнизного свеса</t>
  </si>
  <si>
    <t>Монтаж  водосточной системы</t>
  </si>
  <si>
    <t>Монтаж  снегозадержателей</t>
  </si>
  <si>
    <t>Монтаж  мансардных окон</t>
  </si>
  <si>
    <t>Выравнивание плоскостей кровли</t>
  </si>
  <si>
    <t>Монтаж стропильной системы</t>
  </si>
  <si>
    <t>Антисептирование пиломатериалов</t>
  </si>
  <si>
    <t>Монтаж  фанеры (фронтон)</t>
  </si>
  <si>
    <t>Монтаж  проходных элементов</t>
  </si>
  <si>
    <t>Монтаж  короба с дымником</t>
  </si>
  <si>
    <t>8-916-882-99-45</t>
  </si>
  <si>
    <t>Монтаж мауэрлата</t>
  </si>
  <si>
    <t>Монтаж  окладов мансардных окон</t>
  </si>
  <si>
    <t>Доставка строительных лесов</t>
  </si>
  <si>
    <t>м.куб</t>
  </si>
  <si>
    <t>Укладка утеплителя 150 мм</t>
  </si>
  <si>
    <t>Укладка утеплителя 200 мм</t>
  </si>
  <si>
    <t>Монтаж  пароизоляции с проклейкой швов</t>
  </si>
  <si>
    <t>Выезд замерщика ( договоренность )</t>
  </si>
  <si>
    <t>Кровельный "пирог"</t>
  </si>
  <si>
    <t>рулон</t>
  </si>
  <si>
    <t>Клей для пароизоляции Delta-Tixx (310 мл.)</t>
  </si>
  <si>
    <t>шт</t>
  </si>
  <si>
    <t xml:space="preserve">Утеплитель Роквул ЛАЙТ БАТТС СКАНДИК </t>
  </si>
  <si>
    <t>м3</t>
  </si>
  <si>
    <t>Брус 50х50 (контробрешетка)</t>
  </si>
  <si>
    <t>Скобы</t>
  </si>
  <si>
    <t>уп</t>
  </si>
  <si>
    <t>Саморез 51</t>
  </si>
  <si>
    <t>кг</t>
  </si>
  <si>
    <t>Саморез 5х90</t>
  </si>
  <si>
    <t>Итого</t>
  </si>
  <si>
    <t>Расходники</t>
  </si>
  <si>
    <t>комп</t>
  </si>
  <si>
    <t>м2</t>
  </si>
  <si>
    <t>Упаковка м/ч (с/б усиленная)</t>
  </si>
  <si>
    <t>Водосточная система RAL ???</t>
  </si>
  <si>
    <t>Соединитель желоба</t>
  </si>
  <si>
    <t>Заглушка желоба</t>
  </si>
  <si>
    <t>Воронка желоба</t>
  </si>
  <si>
    <t>Колено стока</t>
  </si>
  <si>
    <t>ВСЕГО ПО МАТЕРИАЛАМ</t>
  </si>
  <si>
    <t>ИТОГО РАБОТЫ:</t>
  </si>
  <si>
    <t>Пленка Folder пароизоляция Alum H90</t>
  </si>
  <si>
    <t>Супердиффузионная мембрана Изоспан-АQ proff</t>
  </si>
  <si>
    <t>Брус 50*150*6000</t>
  </si>
  <si>
    <t>Доска 25*150*6000</t>
  </si>
  <si>
    <t>Полукруглый желоб 3м</t>
  </si>
  <si>
    <t>Угол желоба, внутр./внешн. 90º</t>
  </si>
  <si>
    <t>Угол желоба, внутр./внешн., 135º</t>
  </si>
  <si>
    <t>Крюк длинный</t>
  </si>
  <si>
    <t>Круглая труба 3м</t>
  </si>
  <si>
    <t>Круглая труба соединит. 1м</t>
  </si>
  <si>
    <t>Кронштейн трубы  (на кирпич)</t>
  </si>
  <si>
    <t>Колено трубы, 60º</t>
  </si>
  <si>
    <t>Карнизный свес</t>
  </si>
  <si>
    <t xml:space="preserve">Софит металлический </t>
  </si>
  <si>
    <t>Софит T4 GL Amerika белый (гладкий, перфорированный) виниловый</t>
  </si>
  <si>
    <t>Н-профиль соединительный</t>
  </si>
  <si>
    <t>J-профиль</t>
  </si>
  <si>
    <t>J-фаска (ветровая доска)</t>
  </si>
  <si>
    <t>Финишная планка</t>
  </si>
  <si>
    <t>Околооконная планка сложная (J-фаска) 250х50 мм 2м/3м</t>
  </si>
  <si>
    <t>Планка финишная 46х25 2м/3 м</t>
  </si>
  <si>
    <t>Площадь металлочерепицы ( расчетная )</t>
  </si>
  <si>
    <t xml:space="preserve">Лента вентиляционная ПВХ </t>
  </si>
  <si>
    <t>Доставка</t>
  </si>
  <si>
    <t>Металлочерепица</t>
  </si>
  <si>
    <t xml:space="preserve">Кровельное покрытие и комплектующие </t>
  </si>
  <si>
    <t>Конек плоский 2м 190*190</t>
  </si>
  <si>
    <t xml:space="preserve">Планка карнизная 100*65 2м </t>
  </si>
  <si>
    <t>Планка капельник 85*100 2м</t>
  </si>
  <si>
    <t>Планка торцевая 100*80 2м</t>
  </si>
  <si>
    <t xml:space="preserve">Планка примыкания 2м верхняя 150*250 </t>
  </si>
  <si>
    <t>Крюк длиный</t>
  </si>
  <si>
    <t>Желоб</t>
  </si>
  <si>
    <t>Колено 60гр</t>
  </si>
  <si>
    <t>Труба 3000мм</t>
  </si>
  <si>
    <t>Труба 1000мм</t>
  </si>
  <si>
    <t>Водосточная система "Гранд Лайн"</t>
  </si>
  <si>
    <t>Угол желоба внешн., 135º</t>
  </si>
  <si>
    <t xml:space="preserve">Кронштейн трубы </t>
  </si>
  <si>
    <t>Подкровельный пирог</t>
  </si>
  <si>
    <t>Наменование работ и затрат</t>
  </si>
  <si>
    <t>Устройство гидроизоляции</t>
  </si>
  <si>
    <t xml:space="preserve">Монтаж шаговой обрешетки </t>
  </si>
  <si>
    <t>Кровельное покрытие и доборные элементы</t>
  </si>
  <si>
    <t>Монтаж металлочерепицы</t>
  </si>
  <si>
    <t>Установка доборных элементов</t>
  </si>
  <si>
    <t>м.пог</t>
  </si>
  <si>
    <t>Устройство ленты вентиляционной</t>
  </si>
  <si>
    <t xml:space="preserve"> </t>
  </si>
  <si>
    <t>Итого по работам :</t>
  </si>
  <si>
    <t>Расходные материалы</t>
  </si>
  <si>
    <t>Итого по кровле:</t>
  </si>
  <si>
    <t>Строительные леса</t>
  </si>
  <si>
    <t>Демонтаж временного покрытия  и обрешетки</t>
  </si>
  <si>
    <t>Металлочерепица Classic Velur®20 RAL 8017</t>
  </si>
  <si>
    <t>Саморез Кровельный 4,8*35 Zn, Ral 8017</t>
  </si>
  <si>
    <t>Саморез Коньковый   4,8*70 Zn, Ral 8017</t>
  </si>
  <si>
    <t>Снегозадержатель 3м (премиальный) ГрандЛайн</t>
  </si>
  <si>
    <t>DELTA TIXX (310 мл), клей для пароизоляции</t>
  </si>
  <si>
    <t>Водосточные системы Grand Line</t>
  </si>
  <si>
    <t>Кронштейн трубы  (на дерево)</t>
  </si>
  <si>
    <t>Герметик Grand Line Professional бесцветный (310 мл) каучуковый</t>
  </si>
  <si>
    <t>Монтаж пароизоляции с проклейкой швов</t>
  </si>
  <si>
    <t>Монтаж снегозадержателей</t>
  </si>
  <si>
    <t>Монтаж водосточной системы</t>
  </si>
  <si>
    <t>Уплотнитель универс. с клеевым слоем 30х50 (2м)</t>
  </si>
  <si>
    <t>Итого по материалам :</t>
  </si>
  <si>
    <t>Корректор для ремонта царапин (12 мл.) RAL 8017</t>
  </si>
  <si>
    <t>Paroc Extra  (плотность 32 кг/куб. м, упаковка - 0,504 куб. м.) 200 мм</t>
  </si>
  <si>
    <t>Монтаж утеплителя 200 мм</t>
  </si>
  <si>
    <t>СМЕТНЫЙ РАСЧЕТ приложение №1</t>
  </si>
  <si>
    <t>Аэроэлемент конька  220х5000 (5м)</t>
  </si>
  <si>
    <t xml:space="preserve">ЕVROVENT Supernova 100 Диффузионная Мембрана 100 г/м2 75 м2
</t>
  </si>
  <si>
    <t>Eurovent STANDARD ALU 130 Пароизоляционная армированная пленка. Верхний слой покрыт алюминиевой фольгой, которая позволяет отражать тепловое излучение.</t>
  </si>
  <si>
    <t>Eurovent PUR 50мм*25м (уплотнительная лента)</t>
  </si>
  <si>
    <t>Заказчик:</t>
  </si>
  <si>
    <t>Эл почта:</t>
  </si>
  <si>
    <t>Коблов Павел Викторович</t>
  </si>
  <si>
    <t>https://krovpro.ru/</t>
  </si>
</sst>
</file>

<file path=xl/styles.xml><?xml version="1.0" encoding="utf-8"?>
<styleSheet xmlns="http://schemas.openxmlformats.org/spreadsheetml/2006/main">
  <numFmts count="4">
    <numFmt numFmtId="164" formatCode="#,##0.00&quot;р.&quot;"/>
    <numFmt numFmtId="165" formatCode="[$-FC19]dd\ mmmm\ yyyy\ \г\.;@"/>
    <numFmt numFmtId="166" formatCode="0.0"/>
    <numFmt numFmtId="167" formatCode="0.000"/>
  </numFmts>
  <fonts count="29"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charset val="204"/>
    </font>
    <font>
      <b/>
      <sz val="11"/>
      <color rgb="FFFF0000"/>
      <name val="Arial Cyr"/>
      <family val="2"/>
      <charset val="204"/>
    </font>
    <font>
      <b/>
      <sz val="11"/>
      <color rgb="FFFF000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b/>
      <i/>
      <sz val="11"/>
      <color indexed="10"/>
      <name val="Arial Cyr"/>
      <family val="2"/>
      <charset val="204"/>
    </font>
    <font>
      <sz val="10"/>
      <name val="Arial CYR"/>
    </font>
    <font>
      <b/>
      <sz val="10"/>
      <color indexed="48"/>
      <name val="Arial Cyr"/>
      <charset val="204"/>
    </font>
    <font>
      <b/>
      <sz val="10"/>
      <name val="Arial Cyr"/>
      <charset val="204"/>
    </font>
    <font>
      <b/>
      <sz val="11"/>
      <color indexed="48"/>
      <name val="Arial Cyr"/>
      <charset val="204"/>
    </font>
    <font>
      <sz val="11"/>
      <color rgb="FFFF0000"/>
      <name val="Arial Cyr"/>
      <family val="2"/>
      <charset val="204"/>
    </font>
    <font>
      <sz val="10"/>
      <name val="Arial"/>
      <family val="2"/>
      <charset val="204"/>
    </font>
    <font>
      <b/>
      <i/>
      <sz val="10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indexed="12"/>
      <name val="Arial Cyr"/>
      <family val="2"/>
      <charset val="204"/>
    </font>
    <font>
      <u/>
      <sz val="10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"/>
      <family val="2"/>
      <charset val="204"/>
    </font>
    <font>
      <sz val="11"/>
      <name val="Arial Cyr"/>
      <charset val="204"/>
    </font>
    <font>
      <b/>
      <sz val="12"/>
      <name val="Arial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u/>
      <sz val="10"/>
      <color theme="10"/>
      <name val="Arial Cyr"/>
      <family val="2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2" tint="-0.249977111117893"/>
        <b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42"/>
        <bgColor indexed="27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8" fillId="0" borderId="0" applyBorder="0"/>
    <xf numFmtId="0" fontId="10" fillId="0" borderId="0" applyBorder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/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2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4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 wrapText="1"/>
    </xf>
    <xf numFmtId="2" fontId="1" fillId="0" borderId="4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2" fontId="6" fillId="0" borderId="3" xfId="0" applyNumberFormat="1" applyFont="1" applyBorder="1" applyAlignment="1" applyProtection="1">
      <alignment horizontal="center" wrapText="1"/>
    </xf>
    <xf numFmtId="0" fontId="9" fillId="2" borderId="0" xfId="1" applyFont="1" applyFill="1" applyBorder="1" applyAlignment="1" applyProtection="1">
      <alignment horizontal="left"/>
      <protection hidden="1"/>
    </xf>
    <xf numFmtId="0" fontId="2" fillId="2" borderId="0" xfId="2" applyFont="1" applyFill="1" applyBorder="1" applyAlignment="1" applyProtection="1">
      <alignment horizontal="right"/>
      <protection hidden="1"/>
    </xf>
    <xf numFmtId="0" fontId="10" fillId="2" borderId="0" xfId="2" applyFill="1" applyBorder="1" applyProtection="1">
      <protection hidden="1"/>
    </xf>
    <xf numFmtId="0" fontId="12" fillId="2" borderId="0" xfId="2" applyFont="1" applyFill="1" applyBorder="1" applyAlignment="1" applyProtection="1">
      <alignment horizontal="right"/>
      <protection hidden="1"/>
    </xf>
    <xf numFmtId="0" fontId="11" fillId="2" borderId="0" xfId="2" applyFont="1" applyFill="1" applyBorder="1" applyAlignment="1" applyProtection="1">
      <alignment horizontal="center"/>
      <protection locked="0"/>
    </xf>
    <xf numFmtId="0" fontId="2" fillId="2" borderId="7" xfId="2" applyFont="1" applyFill="1" applyBorder="1" applyAlignment="1" applyProtection="1">
      <alignment horizontal="center"/>
      <protection hidden="1"/>
    </xf>
    <xf numFmtId="0" fontId="2" fillId="2" borderId="8" xfId="2" applyFont="1" applyFill="1" applyBorder="1" applyAlignment="1" applyProtection="1">
      <alignment horizontal="center"/>
      <protection hidden="1"/>
    </xf>
    <xf numFmtId="0" fontId="10" fillId="2" borderId="9" xfId="2" applyFont="1" applyFill="1" applyBorder="1" applyAlignment="1" applyProtection="1">
      <alignment horizontal="center"/>
      <protection hidden="1"/>
    </xf>
    <xf numFmtId="0" fontId="10" fillId="2" borderId="12" xfId="2" applyFill="1" applyBorder="1" applyAlignment="1" applyProtection="1">
      <alignment horizontal="center"/>
      <protection hidden="1"/>
    </xf>
    <xf numFmtId="0" fontId="2" fillId="2" borderId="6" xfId="2" applyFont="1" applyFill="1" applyBorder="1" applyProtection="1">
      <protection hidden="1"/>
    </xf>
    <xf numFmtId="166" fontId="10" fillId="2" borderId="13" xfId="2" applyNumberFormat="1" applyFont="1" applyFill="1" applyBorder="1" applyAlignment="1" applyProtection="1">
      <alignment horizontal="center"/>
      <protection hidden="1"/>
    </xf>
    <xf numFmtId="0" fontId="10" fillId="2" borderId="17" xfId="2" applyFill="1" applyBorder="1" applyAlignment="1" applyProtection="1">
      <alignment horizontal="center"/>
      <protection hidden="1"/>
    </xf>
    <xf numFmtId="0" fontId="2" fillId="2" borderId="18" xfId="2" applyFont="1" applyFill="1" applyBorder="1" applyProtection="1">
      <protection hidden="1"/>
    </xf>
    <xf numFmtId="166" fontId="10" fillId="2" borderId="17" xfId="2" applyNumberFormat="1" applyFont="1" applyFill="1" applyBorder="1" applyAlignment="1" applyProtection="1">
      <alignment horizontal="center"/>
      <protection hidden="1"/>
    </xf>
    <xf numFmtId="2" fontId="1" fillId="0" borderId="21" xfId="0" applyNumberFormat="1" applyFont="1" applyBorder="1" applyAlignment="1" applyProtection="1">
      <alignment horizontal="left" vertical="center" wrapText="1"/>
    </xf>
    <xf numFmtId="2" fontId="1" fillId="0" borderId="4" xfId="0" applyNumberFormat="1" applyFont="1" applyBorder="1" applyAlignment="1" applyProtection="1">
      <alignment horizontal="left" vertical="center" wrapText="1"/>
    </xf>
    <xf numFmtId="2" fontId="1" fillId="0" borderId="4" xfId="0" applyNumberFormat="1" applyFont="1" applyBorder="1" applyAlignment="1" applyProtection="1">
      <alignment horizontal="center" vertical="center" wrapText="1"/>
    </xf>
    <xf numFmtId="2" fontId="1" fillId="0" borderId="22" xfId="0" applyNumberFormat="1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21" xfId="0" applyNumberFormat="1" applyFont="1" applyBorder="1" applyAlignment="1" applyProtection="1">
      <alignment horizontal="center" vertical="center" wrapText="1"/>
    </xf>
    <xf numFmtId="2" fontId="1" fillId="0" borderId="21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/>
    </xf>
    <xf numFmtId="2" fontId="14" fillId="0" borderId="0" xfId="0" applyNumberFormat="1" applyFont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6" fillId="0" borderId="33" xfId="3" applyFont="1" applyFill="1" applyBorder="1" applyAlignment="1">
      <alignment horizontal="center" vertical="justify" wrapText="1"/>
    </xf>
    <xf numFmtId="0" fontId="16" fillId="3" borderId="33" xfId="3" applyFont="1" applyFill="1" applyBorder="1" applyAlignment="1">
      <alignment horizontal="center" vertical="justify" wrapText="1"/>
    </xf>
    <xf numFmtId="0" fontId="16" fillId="0" borderId="33" xfId="3" applyFont="1" applyFill="1" applyBorder="1" applyAlignment="1">
      <alignment horizontal="right" vertical="justify" wrapText="1"/>
    </xf>
    <xf numFmtId="164" fontId="16" fillId="0" borderId="33" xfId="3" applyNumberFormat="1" applyFont="1" applyFill="1" applyBorder="1" applyAlignment="1">
      <alignment horizontal="center" vertical="justify" wrapText="1"/>
    </xf>
    <xf numFmtId="0" fontId="0" fillId="0" borderId="0" xfId="0" applyFill="1"/>
    <xf numFmtId="0" fontId="17" fillId="0" borderId="2" xfId="3" applyFont="1" applyFill="1" applyBorder="1" applyAlignment="1">
      <alignment horizontal="center" vertical="justify" wrapText="1"/>
    </xf>
    <xf numFmtId="0" fontId="15" fillId="0" borderId="2" xfId="3" applyFont="1" applyFill="1" applyBorder="1" applyAlignment="1">
      <alignment horizontal="left" vertical="justify" wrapText="1"/>
    </xf>
    <xf numFmtId="0" fontId="15" fillId="0" borderId="2" xfId="4" applyFont="1" applyFill="1" applyBorder="1" applyAlignment="1">
      <alignment horizontal="center" vertical="justify" wrapText="1"/>
    </xf>
    <xf numFmtId="2" fontId="18" fillId="0" borderId="2" xfId="3" applyNumberFormat="1" applyFont="1" applyFill="1" applyBorder="1" applyAlignment="1">
      <alignment horizontal="right" vertical="justify" wrapText="1"/>
    </xf>
    <xf numFmtId="164" fontId="17" fillId="0" borderId="2" xfId="3" applyNumberFormat="1" applyFont="1" applyFill="1" applyBorder="1" applyAlignment="1">
      <alignment vertical="justify" wrapText="1"/>
    </xf>
    <xf numFmtId="164" fontId="15" fillId="0" borderId="2" xfId="4" applyNumberFormat="1" applyFill="1" applyBorder="1" applyAlignment="1">
      <alignment vertical="justify" wrapText="1"/>
    </xf>
    <xf numFmtId="0" fontId="0" fillId="0" borderId="34" xfId="0" applyFill="1" applyBorder="1" applyAlignment="1"/>
    <xf numFmtId="0" fontId="0" fillId="0" borderId="0" xfId="0" applyFill="1" applyAlignment="1"/>
    <xf numFmtId="0" fontId="15" fillId="0" borderId="2" xfId="3" applyFont="1" applyFill="1" applyBorder="1" applyAlignment="1">
      <alignment horizontal="center" vertical="justify" wrapText="1"/>
    </xf>
    <xf numFmtId="0" fontId="15" fillId="4" borderId="2" xfId="3" applyFont="1" applyFill="1" applyBorder="1" applyAlignment="1">
      <alignment horizontal="center" vertical="justify" wrapText="1"/>
    </xf>
    <xf numFmtId="0" fontId="0" fillId="0" borderId="34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19" fillId="0" borderId="4" xfId="3" applyFont="1" applyFill="1" applyBorder="1" applyAlignment="1">
      <alignment horizontal="center" vertical="justify" wrapText="1"/>
    </xf>
    <xf numFmtId="0" fontId="8" fillId="0" borderId="4" xfId="5" applyFont="1" applyFill="1" applyBorder="1"/>
    <xf numFmtId="0" fontId="15" fillId="0" borderId="4" xfId="3" applyFont="1" applyFill="1" applyBorder="1" applyAlignment="1">
      <alignment horizontal="center" vertical="justify" wrapText="1"/>
    </xf>
    <xf numFmtId="2" fontId="18" fillId="0" borderId="4" xfId="3" applyNumberFormat="1" applyFont="1" applyFill="1" applyBorder="1" applyAlignment="1">
      <alignment horizontal="right" vertical="justify" wrapText="1"/>
    </xf>
    <xf numFmtId="164" fontId="17" fillId="0" borderId="4" xfId="3" applyNumberFormat="1" applyFont="1" applyFill="1" applyBorder="1" applyAlignment="1">
      <alignment vertical="justify" wrapText="1"/>
    </xf>
    <xf numFmtId="164" fontId="15" fillId="0" borderId="4" xfId="4" applyNumberFormat="1" applyFont="1" applyFill="1" applyBorder="1" applyAlignment="1">
      <alignment vertical="justify" wrapText="1"/>
    </xf>
    <xf numFmtId="0" fontId="0" fillId="0" borderId="0" xfId="0" applyFill="1" applyBorder="1" applyAlignment="1">
      <alignment horizontal="left"/>
    </xf>
    <xf numFmtId="0" fontId="17" fillId="0" borderId="22" xfId="3" applyFont="1" applyFill="1" applyBorder="1" applyAlignment="1">
      <alignment horizontal="center" vertical="justify" wrapText="1"/>
    </xf>
    <xf numFmtId="0" fontId="8" fillId="0" borderId="22" xfId="5" applyFill="1" applyBorder="1"/>
    <xf numFmtId="0" fontId="15" fillId="0" borderId="22" xfId="3" applyFont="1" applyFill="1" applyBorder="1" applyAlignment="1">
      <alignment horizontal="center" vertical="justify" wrapText="1"/>
    </xf>
    <xf numFmtId="2" fontId="18" fillId="0" borderId="22" xfId="3" applyNumberFormat="1" applyFont="1" applyFill="1" applyBorder="1" applyAlignment="1">
      <alignment horizontal="right" vertical="justify" wrapText="1"/>
    </xf>
    <xf numFmtId="164" fontId="17" fillId="0" borderId="22" xfId="3" applyNumberFormat="1" applyFont="1" applyFill="1" applyBorder="1" applyAlignment="1">
      <alignment vertical="justify" wrapText="1"/>
    </xf>
    <xf numFmtId="164" fontId="15" fillId="0" borderId="22" xfId="4" applyNumberFormat="1" applyFill="1" applyBorder="1" applyAlignment="1">
      <alignment vertical="justify" wrapText="1"/>
    </xf>
    <xf numFmtId="0" fontId="17" fillId="0" borderId="35" xfId="3" applyFont="1" applyFill="1" applyBorder="1" applyAlignment="1">
      <alignment horizontal="center" vertical="justify" wrapText="1"/>
    </xf>
    <xf numFmtId="0" fontId="8" fillId="0" borderId="35" xfId="5" applyFill="1" applyBorder="1"/>
    <xf numFmtId="0" fontId="15" fillId="0" borderId="35" xfId="3" applyFont="1" applyFill="1" applyBorder="1" applyAlignment="1">
      <alignment horizontal="center" vertical="justify" wrapText="1"/>
    </xf>
    <xf numFmtId="2" fontId="18" fillId="0" borderId="35" xfId="3" applyNumberFormat="1" applyFont="1" applyFill="1" applyBorder="1" applyAlignment="1">
      <alignment horizontal="right" vertical="justify" wrapText="1"/>
    </xf>
    <xf numFmtId="164" fontId="17" fillId="0" borderId="35" xfId="3" applyNumberFormat="1" applyFont="1" applyFill="1" applyBorder="1" applyAlignment="1">
      <alignment vertical="justify" wrapText="1"/>
    </xf>
    <xf numFmtId="164" fontId="15" fillId="0" borderId="35" xfId="4" applyNumberFormat="1" applyFill="1" applyBorder="1" applyAlignment="1">
      <alignment vertical="justify" wrapText="1"/>
    </xf>
    <xf numFmtId="0" fontId="17" fillId="0" borderId="36" xfId="3" applyFont="1" applyFill="1" applyBorder="1" applyAlignment="1">
      <alignment horizontal="center" vertical="justify" wrapText="1"/>
    </xf>
    <xf numFmtId="0" fontId="16" fillId="0" borderId="36" xfId="3" applyFont="1" applyFill="1" applyBorder="1" applyAlignment="1">
      <alignment horizontal="right" vertical="justify" wrapText="1"/>
    </xf>
    <xf numFmtId="164" fontId="17" fillId="0" borderId="36" xfId="3" applyNumberFormat="1" applyFont="1" applyFill="1" applyBorder="1" applyAlignment="1">
      <alignment vertical="justify" wrapText="1"/>
    </xf>
    <xf numFmtId="164" fontId="2" fillId="0" borderId="36" xfId="4" applyNumberFormat="1" applyFont="1" applyFill="1" applyBorder="1" applyAlignment="1">
      <alignment vertical="justify" wrapText="1"/>
    </xf>
    <xf numFmtId="2" fontId="1" fillId="0" borderId="22" xfId="0" applyNumberFormat="1" applyFont="1" applyBorder="1" applyAlignment="1" applyProtection="1">
      <alignment horizontal="left" vertical="center" wrapText="1"/>
    </xf>
    <xf numFmtId="2" fontId="18" fillId="0" borderId="21" xfId="3" applyNumberFormat="1" applyFont="1" applyFill="1" applyBorder="1" applyAlignment="1">
      <alignment horizontal="right" vertical="justify" wrapText="1"/>
    </xf>
    <xf numFmtId="2" fontId="1" fillId="0" borderId="22" xfId="0" applyNumberFormat="1" applyFont="1" applyBorder="1" applyAlignment="1" applyProtection="1">
      <alignment horizontal="center" vertical="center" wrapText="1"/>
    </xf>
    <xf numFmtId="0" fontId="16" fillId="0" borderId="33" xfId="3" applyFont="1" applyFill="1" applyBorder="1" applyAlignment="1">
      <alignment vertical="justify" wrapText="1"/>
    </xf>
    <xf numFmtId="164" fontId="15" fillId="0" borderId="33" xfId="4" applyNumberFormat="1" applyFill="1" applyBorder="1" applyAlignment="1">
      <alignment vertical="justify" wrapText="1"/>
    </xf>
    <xf numFmtId="0" fontId="8" fillId="0" borderId="2" xfId="6" applyFill="1" applyBorder="1" applyAlignment="1">
      <alignment horizontal="left" vertical="justify" wrapText="1"/>
    </xf>
    <xf numFmtId="0" fontId="15" fillId="0" borderId="2" xfId="3" applyFill="1" applyBorder="1" applyAlignment="1">
      <alignment horizontal="center" vertical="justify" wrapText="1"/>
    </xf>
    <xf numFmtId="2" fontId="18" fillId="0" borderId="2" xfId="3" applyNumberFormat="1" applyFont="1" applyFill="1" applyBorder="1" applyAlignment="1">
      <alignment vertical="justify" wrapText="1"/>
    </xf>
    <xf numFmtId="0" fontId="0" fillId="0" borderId="0" xfId="0" applyFill="1" applyBorder="1" applyAlignment="1"/>
    <xf numFmtId="0" fontId="15" fillId="0" borderId="36" xfId="3" applyFill="1" applyBorder="1" applyAlignment="1">
      <alignment horizontal="center" vertical="justify" wrapText="1"/>
    </xf>
    <xf numFmtId="2" fontId="18" fillId="0" borderId="36" xfId="3" applyNumberFormat="1" applyFont="1" applyFill="1" applyBorder="1" applyAlignment="1">
      <alignment vertical="justify" wrapText="1"/>
    </xf>
    <xf numFmtId="0" fontId="17" fillId="0" borderId="37" xfId="3" applyFont="1" applyFill="1" applyBorder="1" applyAlignment="1">
      <alignment horizontal="center" vertical="justify" wrapText="1"/>
    </xf>
    <xf numFmtId="0" fontId="15" fillId="0" borderId="37" xfId="3" applyFill="1" applyBorder="1" applyAlignment="1">
      <alignment horizontal="center" vertical="justify" wrapText="1"/>
    </xf>
    <xf numFmtId="2" fontId="18" fillId="0" borderId="37" xfId="3" applyNumberFormat="1" applyFont="1" applyFill="1" applyBorder="1" applyAlignment="1">
      <alignment vertical="justify" wrapText="1"/>
    </xf>
    <xf numFmtId="164" fontId="17" fillId="0" borderId="37" xfId="3" applyNumberFormat="1" applyFont="1" applyFill="1" applyBorder="1" applyAlignment="1">
      <alignment vertical="justify" wrapText="1"/>
    </xf>
    <xf numFmtId="164" fontId="15" fillId="0" borderId="37" xfId="4" applyNumberFormat="1" applyFill="1" applyBorder="1" applyAlignment="1">
      <alignment vertical="justify" wrapText="1"/>
    </xf>
    <xf numFmtId="0" fontId="17" fillId="0" borderId="38" xfId="3" applyFont="1" applyFill="1" applyBorder="1" applyAlignment="1">
      <alignment horizontal="center" vertical="justify" wrapText="1"/>
    </xf>
    <xf numFmtId="0" fontId="15" fillId="0" borderId="22" xfId="3" applyFill="1" applyBorder="1" applyAlignment="1">
      <alignment horizontal="center" vertical="justify" wrapText="1"/>
    </xf>
    <xf numFmtId="2" fontId="18" fillId="0" borderId="38" xfId="3" applyNumberFormat="1" applyFont="1" applyFill="1" applyBorder="1" applyAlignment="1">
      <alignment vertical="justify" wrapText="1"/>
    </xf>
    <xf numFmtId="164" fontId="17" fillId="0" borderId="38" xfId="3" applyNumberFormat="1" applyFont="1" applyFill="1" applyBorder="1" applyAlignment="1">
      <alignment vertical="justify" wrapText="1"/>
    </xf>
    <xf numFmtId="164" fontId="15" fillId="0" borderId="38" xfId="4" applyNumberFormat="1" applyFill="1" applyBorder="1" applyAlignment="1">
      <alignment vertical="justify" wrapText="1"/>
    </xf>
    <xf numFmtId="0" fontId="15" fillId="0" borderId="38" xfId="3" applyFill="1" applyBorder="1" applyAlignment="1">
      <alignment horizontal="center" vertical="justify" wrapText="1"/>
    </xf>
    <xf numFmtId="2" fontId="18" fillId="0" borderId="22" xfId="3" applyNumberFormat="1" applyFont="1" applyFill="1" applyBorder="1" applyAlignment="1">
      <alignment vertical="justify" wrapText="1"/>
    </xf>
    <xf numFmtId="0" fontId="17" fillId="0" borderId="21" xfId="3" applyFont="1" applyFill="1" applyBorder="1" applyAlignment="1">
      <alignment horizontal="center" vertical="justify" wrapText="1"/>
    </xf>
    <xf numFmtId="2" fontId="18" fillId="0" borderId="21" xfId="3" applyNumberFormat="1" applyFont="1" applyFill="1" applyBorder="1" applyAlignment="1">
      <alignment vertical="justify" wrapText="1"/>
    </xf>
    <xf numFmtId="164" fontId="17" fillId="0" borderId="21" xfId="3" applyNumberFormat="1" applyFont="1" applyFill="1" applyBorder="1" applyAlignment="1">
      <alignment vertical="justify" wrapText="1"/>
    </xf>
    <xf numFmtId="0" fontId="17" fillId="0" borderId="36" xfId="3" applyFont="1" applyFill="1" applyBorder="1" applyAlignment="1">
      <alignment vertical="justify" wrapText="1"/>
    </xf>
    <xf numFmtId="0" fontId="15" fillId="4" borderId="39" xfId="3" applyFill="1" applyBorder="1" applyAlignment="1">
      <alignment horizontal="center" vertical="justify" wrapText="1"/>
    </xf>
    <xf numFmtId="0" fontId="20" fillId="4" borderId="10" xfId="3" applyFont="1" applyFill="1" applyBorder="1" applyAlignment="1">
      <alignment horizontal="right" vertical="justify" wrapText="1"/>
    </xf>
    <xf numFmtId="164" fontId="2" fillId="4" borderId="40" xfId="3" applyNumberFormat="1" applyFont="1" applyFill="1" applyBorder="1" applyAlignment="1">
      <alignment vertical="justify" wrapText="1"/>
    </xf>
    <xf numFmtId="0" fontId="3" fillId="0" borderId="29" xfId="0" applyFont="1" applyBorder="1" applyAlignment="1">
      <alignment horizontal="left" vertical="center"/>
    </xf>
    <xf numFmtId="0" fontId="22" fillId="0" borderId="0" xfId="0" applyFont="1" applyBorder="1" applyAlignment="1">
      <alignment vertical="top" wrapText="1"/>
    </xf>
    <xf numFmtId="167" fontId="18" fillId="0" borderId="2" xfId="3" applyNumberFormat="1" applyFont="1" applyFill="1" applyBorder="1" applyAlignment="1">
      <alignment horizontal="right" vertical="justify" wrapText="1"/>
    </xf>
    <xf numFmtId="0" fontId="3" fillId="0" borderId="26" xfId="0" applyFont="1" applyBorder="1" applyAlignment="1">
      <alignment horizontal="left" vertical="center"/>
    </xf>
    <xf numFmtId="0" fontId="1" fillId="0" borderId="33" xfId="0" applyFont="1" applyBorder="1" applyAlignment="1">
      <alignment horizontal="center"/>
    </xf>
    <xf numFmtId="1" fontId="18" fillId="0" borderId="2" xfId="3" applyNumberFormat="1" applyFont="1" applyFill="1" applyBorder="1" applyAlignment="1">
      <alignment vertical="justify" wrapText="1"/>
    </xf>
    <xf numFmtId="1" fontId="18" fillId="0" borderId="2" xfId="3" applyNumberFormat="1" applyFont="1" applyFill="1" applyBorder="1" applyAlignment="1">
      <alignment vertical="center" wrapText="1"/>
    </xf>
    <xf numFmtId="2" fontId="1" fillId="0" borderId="41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2" xfId="0" applyNumberFormat="1" applyFont="1" applyBorder="1" applyAlignment="1" applyProtection="1"/>
    <xf numFmtId="0" fontId="16" fillId="7" borderId="2" xfId="3" applyFont="1" applyFill="1" applyBorder="1" applyAlignment="1">
      <alignment horizontal="center" vertical="justify" wrapText="1"/>
    </xf>
    <xf numFmtId="0" fontId="16" fillId="7" borderId="33" xfId="3" applyNumberFormat="1" applyFont="1" applyFill="1" applyBorder="1" applyAlignment="1">
      <alignment horizontal="center" vertical="justify" wrapText="1"/>
    </xf>
    <xf numFmtId="0" fontId="16" fillId="0" borderId="33" xfId="7" applyFont="1" applyFill="1" applyBorder="1" applyAlignment="1">
      <alignment horizontal="center" vertical="justify" wrapText="1"/>
    </xf>
    <xf numFmtId="0" fontId="15" fillId="0" borderId="2" xfId="8" applyFont="1" applyFill="1" applyBorder="1" applyAlignment="1">
      <alignment horizontal="left" vertical="top" wrapText="1"/>
    </xf>
    <xf numFmtId="0" fontId="15" fillId="4" borderId="2" xfId="8" applyFont="1" applyFill="1" applyBorder="1" applyAlignment="1">
      <alignment horizontal="center" vertical="justify" wrapText="1"/>
    </xf>
    <xf numFmtId="2" fontId="18" fillId="0" borderId="2" xfId="8" applyNumberFormat="1" applyFont="1" applyFill="1" applyBorder="1" applyAlignment="1">
      <alignment vertical="justify" wrapText="1"/>
    </xf>
    <xf numFmtId="164" fontId="17" fillId="4" borderId="2" xfId="8" applyNumberFormat="1" applyFont="1" applyFill="1" applyBorder="1" applyAlignment="1">
      <alignment vertical="justify" wrapText="1"/>
    </xf>
    <xf numFmtId="0" fontId="15" fillId="4" borderId="48" xfId="8" applyFont="1" applyFill="1" applyBorder="1" applyAlignment="1">
      <alignment horizontal="center" vertical="justify" wrapText="1"/>
    </xf>
    <xf numFmtId="0" fontId="15" fillId="0" borderId="48" xfId="8" applyFont="1" applyFill="1" applyBorder="1" applyAlignment="1">
      <alignment horizontal="left" vertical="top" wrapText="1"/>
    </xf>
    <xf numFmtId="2" fontId="18" fillId="0" borderId="48" xfId="8" applyNumberFormat="1" applyFont="1" applyFill="1" applyBorder="1" applyAlignment="1">
      <alignment vertical="justify" wrapText="1"/>
    </xf>
    <xf numFmtId="164" fontId="17" fillId="4" borderId="48" xfId="8" applyNumberFormat="1" applyFont="1" applyFill="1" applyBorder="1" applyAlignment="1">
      <alignment vertical="justify" wrapText="1"/>
    </xf>
    <xf numFmtId="164" fontId="15" fillId="0" borderId="48" xfId="4" applyNumberFormat="1" applyFill="1" applyBorder="1" applyAlignment="1">
      <alignment vertical="justify" wrapText="1"/>
    </xf>
    <xf numFmtId="0" fontId="15" fillId="4" borderId="36" xfId="8" applyFont="1" applyFill="1" applyBorder="1" applyAlignment="1">
      <alignment horizontal="center" vertical="justify" wrapText="1"/>
    </xf>
    <xf numFmtId="0" fontId="16" fillId="0" borderId="36" xfId="7" applyFont="1" applyFill="1" applyBorder="1" applyAlignment="1">
      <alignment horizontal="right" vertical="justify" wrapText="1"/>
    </xf>
    <xf numFmtId="0" fontId="16" fillId="0" borderId="36" xfId="7" applyFont="1" applyFill="1" applyBorder="1" applyAlignment="1">
      <alignment horizontal="center" vertical="justify" wrapText="1"/>
    </xf>
    <xf numFmtId="164" fontId="16" fillId="0" borderId="36" xfId="7" applyNumberFormat="1" applyFont="1" applyFill="1" applyBorder="1" applyAlignment="1">
      <alignment horizontal="center" vertical="justify" wrapText="1"/>
    </xf>
    <xf numFmtId="0" fontId="17" fillId="0" borderId="2" xfId="3" applyFont="1" applyFill="1" applyBorder="1" applyAlignment="1">
      <alignment horizontal="left" vertical="justify" wrapText="1"/>
    </xf>
    <xf numFmtId="0" fontId="15" fillId="0" borderId="0" xfId="8"/>
    <xf numFmtId="0" fontId="15" fillId="0" borderId="2" xfId="8" applyFont="1" applyFill="1" applyBorder="1" applyAlignment="1">
      <alignment horizontal="left" vertical="justify" wrapText="1"/>
    </xf>
    <xf numFmtId="0" fontId="17" fillId="0" borderId="36" xfId="7" applyFont="1" applyFill="1" applyBorder="1" applyAlignment="1">
      <alignment horizontal="center" vertical="justify" wrapText="1"/>
    </xf>
    <xf numFmtId="0" fontId="17" fillId="0" borderId="36" xfId="7" applyFont="1" applyFill="1" applyBorder="1" applyAlignment="1">
      <alignment horizontal="right" vertical="justify" wrapText="1"/>
    </xf>
    <xf numFmtId="164" fontId="17" fillId="0" borderId="36" xfId="7" applyNumberFormat="1" applyFont="1" applyFill="1" applyBorder="1" applyAlignment="1">
      <alignment vertical="justify" wrapText="1"/>
    </xf>
    <xf numFmtId="0" fontId="15" fillId="4" borderId="49" xfId="3" applyFill="1" applyBorder="1" applyAlignment="1">
      <alignment horizontal="center" vertical="justify" wrapText="1"/>
    </xf>
    <xf numFmtId="0" fontId="20" fillId="4" borderId="50" xfId="3" applyFont="1" applyFill="1" applyBorder="1" applyAlignment="1">
      <alignment horizontal="right" vertical="justify" wrapText="1"/>
    </xf>
    <xf numFmtId="164" fontId="24" fillId="4" borderId="33" xfId="3" applyNumberFormat="1" applyFont="1" applyFill="1" applyBorder="1" applyAlignment="1">
      <alignment horizontal="right" vertical="center" wrapText="1"/>
    </xf>
    <xf numFmtId="1" fontId="18" fillId="0" borderId="22" xfId="3" applyNumberFormat="1" applyFont="1" applyFill="1" applyBorder="1" applyAlignment="1">
      <alignment horizontal="right" vertical="justify" wrapText="1"/>
    </xf>
    <xf numFmtId="0" fontId="15" fillId="0" borderId="0" xfId="8" applyAlignment="1"/>
    <xf numFmtId="0" fontId="0" fillId="0" borderId="34" xfId="0" applyBorder="1" applyAlignment="1"/>
    <xf numFmtId="0" fontId="0" fillId="0" borderId="0" xfId="0" applyAlignment="1"/>
    <xf numFmtId="0" fontId="25" fillId="0" borderId="38" xfId="3" applyFont="1" applyFill="1" applyBorder="1" applyAlignment="1">
      <alignment horizontal="center" vertical="justify" wrapText="1"/>
    </xf>
    <xf numFmtId="0" fontId="8" fillId="0" borderId="2" xfId="6" applyFont="1" applyFill="1" applyBorder="1" applyAlignment="1">
      <alignment horizontal="left" vertical="justify" wrapText="1"/>
    </xf>
    <xf numFmtId="0" fontId="25" fillId="0" borderId="0" xfId="0" applyFont="1" applyFill="1" applyBorder="1" applyAlignment="1">
      <alignment horizontal="left"/>
    </xf>
    <xf numFmtId="0" fontId="25" fillId="0" borderId="0" xfId="0" applyFont="1"/>
    <xf numFmtId="0" fontId="15" fillId="0" borderId="22" xfId="3" applyFont="1" applyFill="1" applyBorder="1" applyAlignment="1">
      <alignment horizontal="center" vertical="center" wrapText="1"/>
    </xf>
    <xf numFmtId="164" fontId="25" fillId="0" borderId="22" xfId="3" applyNumberFormat="1" applyFont="1" applyFill="1" applyBorder="1" applyAlignment="1">
      <alignment vertical="center" wrapText="1"/>
    </xf>
    <xf numFmtId="164" fontId="15" fillId="0" borderId="22" xfId="4" applyNumberFormat="1" applyFont="1" applyFill="1" applyBorder="1" applyAlignment="1">
      <alignment vertical="center" wrapText="1"/>
    </xf>
    <xf numFmtId="1" fontId="18" fillId="0" borderId="2" xfId="3" applyNumberFormat="1" applyFont="1" applyFill="1" applyBorder="1" applyAlignment="1">
      <alignment horizontal="right" vertical="justify" wrapText="1"/>
    </xf>
    <xf numFmtId="0" fontId="3" fillId="0" borderId="0" xfId="0" applyFont="1" applyBorder="1" applyAlignment="1">
      <alignment horizontal="center" vertical="center"/>
    </xf>
    <xf numFmtId="2" fontId="5" fillId="0" borderId="23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0" xfId="2" applyNumberFormat="1" applyFont="1" applyFill="1" applyBorder="1" applyAlignment="1" applyProtection="1">
      <alignment horizontal="center"/>
      <protection hidden="1"/>
    </xf>
    <xf numFmtId="0" fontId="2" fillId="2" borderId="0" xfId="2" applyFont="1" applyFill="1" applyBorder="1" applyAlignment="1" applyProtection="1">
      <alignment horizontal="right"/>
      <protection hidden="1"/>
    </xf>
    <xf numFmtId="0" fontId="11" fillId="2" borderId="0" xfId="2" applyFont="1" applyFill="1" applyBorder="1" applyAlignment="1" applyProtection="1">
      <alignment horizontal="center"/>
      <protection locked="0"/>
    </xf>
    <xf numFmtId="0" fontId="12" fillId="2" borderId="8" xfId="2" applyFont="1" applyFill="1" applyBorder="1" applyAlignment="1" applyProtection="1">
      <alignment horizontal="center"/>
      <protection hidden="1"/>
    </xf>
    <xf numFmtId="0" fontId="12" fillId="2" borderId="10" xfId="2" applyFont="1" applyFill="1" applyBorder="1" applyAlignment="1" applyProtection="1">
      <alignment horizontal="center"/>
      <protection hidden="1"/>
    </xf>
    <xf numFmtId="0" fontId="12" fillId="2" borderId="11" xfId="2" applyFont="1" applyFill="1" applyBorder="1" applyAlignment="1" applyProtection="1">
      <alignment horizontal="center"/>
      <protection hidden="1"/>
    </xf>
    <xf numFmtId="167" fontId="13" fillId="2" borderId="14" xfId="2" applyNumberFormat="1" applyFont="1" applyFill="1" applyBorder="1" applyAlignment="1" applyProtection="1">
      <alignment horizontal="center"/>
    </xf>
    <xf numFmtId="167" fontId="13" fillId="2" borderId="15" xfId="2" applyNumberFormat="1" applyFont="1" applyFill="1" applyBorder="1" applyAlignment="1" applyProtection="1">
      <alignment horizontal="center"/>
    </xf>
    <xf numFmtId="167" fontId="13" fillId="2" borderId="16" xfId="2" applyNumberFormat="1" applyFont="1" applyFill="1" applyBorder="1" applyAlignment="1" applyProtection="1">
      <alignment horizontal="center"/>
    </xf>
    <xf numFmtId="167" fontId="13" fillId="2" borderId="19" xfId="2" applyNumberFormat="1" applyFont="1" applyFill="1" applyBorder="1" applyAlignment="1" applyProtection="1">
      <alignment horizontal="center"/>
      <protection locked="0"/>
    </xf>
    <xf numFmtId="167" fontId="13" fillId="2" borderId="5" xfId="2" applyNumberFormat="1" applyFont="1" applyFill="1" applyBorder="1" applyAlignment="1" applyProtection="1">
      <alignment horizontal="center"/>
      <protection locked="0"/>
    </xf>
    <xf numFmtId="167" fontId="13" fillId="2" borderId="20" xfId="2" applyNumberFormat="1" applyFont="1" applyFill="1" applyBorder="1" applyAlignment="1" applyProtection="1">
      <alignment horizontal="center"/>
      <protection locked="0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1" fillId="5" borderId="10" xfId="3" applyFont="1" applyFill="1" applyBorder="1" applyAlignment="1">
      <alignment horizontal="right" vertical="justify" wrapText="1"/>
    </xf>
    <xf numFmtId="0" fontId="15" fillId="5" borderId="10" xfId="3" applyFill="1" applyBorder="1" applyAlignment="1">
      <alignment horizontal="right" vertical="justify" wrapText="1"/>
    </xf>
    <xf numFmtId="0" fontId="4" fillId="0" borderId="23" xfId="0" applyFont="1" applyBorder="1" applyAlignment="1">
      <alignment horizontal="left" vertical="top" wrapText="1"/>
    </xf>
    <xf numFmtId="2" fontId="7" fillId="6" borderId="39" xfId="0" applyNumberFormat="1" applyFont="1" applyFill="1" applyBorder="1" applyAlignment="1" applyProtection="1">
      <alignment horizontal="right" vertical="center" wrapText="1"/>
    </xf>
    <xf numFmtId="2" fontId="7" fillId="6" borderId="10" xfId="0" applyNumberFormat="1" applyFont="1" applyFill="1" applyBorder="1" applyAlignment="1" applyProtection="1">
      <alignment horizontal="right" vertical="center" wrapText="1"/>
    </xf>
    <xf numFmtId="2" fontId="7" fillId="6" borderId="40" xfId="0" applyNumberFormat="1" applyFont="1" applyFill="1" applyBorder="1" applyAlignment="1" applyProtection="1">
      <alignment horizontal="right" vertical="center" wrapText="1"/>
    </xf>
    <xf numFmtId="0" fontId="15" fillId="0" borderId="46" xfId="3" applyFill="1" applyBorder="1" applyAlignment="1">
      <alignment horizontal="center" vertical="justify" wrapText="1"/>
    </xf>
    <xf numFmtId="0" fontId="15" fillId="0" borderId="23" xfId="3" applyFill="1" applyBorder="1" applyAlignment="1">
      <alignment horizontal="center" vertical="justify" wrapText="1"/>
    </xf>
    <xf numFmtId="0" fontId="15" fillId="0" borderId="47" xfId="3" applyFill="1" applyBorder="1" applyAlignment="1">
      <alignment horizontal="center" vertical="justify" wrapText="1"/>
    </xf>
    <xf numFmtId="0" fontId="16" fillId="0" borderId="43" xfId="3" applyFont="1" applyFill="1" applyBorder="1" applyAlignment="1">
      <alignment horizontal="center" vertical="justify" wrapText="1"/>
    </xf>
    <xf numFmtId="0" fontId="16" fillId="0" borderId="44" xfId="3" applyFont="1" applyFill="1" applyBorder="1" applyAlignment="1">
      <alignment horizontal="center" vertical="justify" wrapText="1"/>
    </xf>
    <xf numFmtId="0" fontId="16" fillId="0" borderId="45" xfId="3" applyFont="1" applyFill="1" applyBorder="1" applyAlignment="1">
      <alignment horizontal="center" vertical="justify" wrapText="1"/>
    </xf>
    <xf numFmtId="0" fontId="23" fillId="5" borderId="44" xfId="3" applyFont="1" applyFill="1" applyBorder="1" applyAlignment="1">
      <alignment horizontal="center" vertical="center" wrapText="1"/>
    </xf>
    <xf numFmtId="0" fontId="23" fillId="5" borderId="45" xfId="3" applyFont="1" applyFill="1" applyBorder="1" applyAlignment="1">
      <alignment horizontal="center" vertical="center" wrapText="1"/>
    </xf>
    <xf numFmtId="0" fontId="16" fillId="0" borderId="3" xfId="7" applyFont="1" applyFill="1" applyBorder="1" applyAlignment="1">
      <alignment horizontal="center" vertical="justify" wrapText="1"/>
    </xf>
    <xf numFmtId="0" fontId="16" fillId="0" borderId="51" xfId="7" applyFont="1" applyFill="1" applyBorder="1" applyAlignment="1">
      <alignment horizontal="center" vertical="justify" wrapText="1"/>
    </xf>
    <xf numFmtId="0" fontId="16" fillId="0" borderId="52" xfId="7" applyFont="1" applyFill="1" applyBorder="1" applyAlignment="1">
      <alignment horizontal="center" vertical="justify" wrapText="1"/>
    </xf>
    <xf numFmtId="2" fontId="1" fillId="0" borderId="53" xfId="0" applyNumberFormat="1" applyFont="1" applyBorder="1" applyAlignment="1" applyProtection="1">
      <alignment horizontal="center" vertical="center" wrapText="1"/>
    </xf>
    <xf numFmtId="2" fontId="1" fillId="0" borderId="54" xfId="0" applyNumberFormat="1" applyFont="1" applyBorder="1" applyAlignment="1" applyProtection="1">
      <alignment horizontal="center" vertical="center" wrapText="1"/>
    </xf>
    <xf numFmtId="2" fontId="1" fillId="0" borderId="55" xfId="0" applyNumberFormat="1" applyFont="1" applyBorder="1" applyAlignment="1" applyProtection="1">
      <alignment horizontal="center" vertical="center" wrapText="1"/>
    </xf>
    <xf numFmtId="0" fontId="26" fillId="2" borderId="0" xfId="9" applyFill="1" applyBorder="1" applyAlignment="1" applyProtection="1">
      <alignment horizontal="center"/>
      <protection locked="0"/>
    </xf>
    <xf numFmtId="0" fontId="27" fillId="2" borderId="0" xfId="2" applyFont="1" applyFill="1" applyBorder="1" applyAlignment="1" applyProtection="1">
      <alignment horizontal="center"/>
      <protection locked="0"/>
    </xf>
    <xf numFmtId="0" fontId="28" fillId="2" borderId="0" xfId="2" applyFont="1" applyFill="1" applyBorder="1" applyAlignment="1" applyProtection="1">
      <alignment horizontal="center"/>
      <protection locked="0"/>
    </xf>
  </cellXfs>
  <cellStyles count="10">
    <cellStyle name="Гиперссылка" xfId="9" builtinId="8"/>
    <cellStyle name="Обычный" xfId="0" builtinId="0"/>
    <cellStyle name="Обычный 2" xfId="3"/>
    <cellStyle name="Обычный 2 18" xfId="5"/>
    <cellStyle name="Обычный 24" xfId="6"/>
    <cellStyle name="Обычный 25" xfId="4"/>
    <cellStyle name="Обычный 27" xfId="8"/>
    <cellStyle name="Обычный 6" xfId="7"/>
    <cellStyle name="Обычный_КалькРабПл" xfId="2"/>
    <cellStyle name="Обычный_КалькРабПл_OFI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2419350</xdr:colOff>
      <xdr:row>4</xdr:row>
      <xdr:rowOff>38100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0525" y="209550"/>
          <a:ext cx="2419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rovpr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81"/>
  <sheetViews>
    <sheetView tabSelected="1" zoomScaleNormal="100" workbookViewId="0">
      <selection activeCell="B2" sqref="B2:B5"/>
    </sheetView>
  </sheetViews>
  <sheetFormatPr defaultColWidth="9.109375" defaultRowHeight="13.8"/>
  <cols>
    <col min="1" max="1" width="5.88671875" style="1" customWidth="1"/>
    <col min="2" max="2" width="62.109375" style="1" customWidth="1"/>
    <col min="3" max="3" width="9.88671875" style="1" customWidth="1"/>
    <col min="4" max="4" width="13.109375" style="1" customWidth="1"/>
    <col min="5" max="5" width="13" style="1" customWidth="1"/>
    <col min="6" max="6" width="21.109375" style="1" customWidth="1"/>
    <col min="7" max="16384" width="9.109375" style="1"/>
  </cols>
  <sheetData>
    <row r="1" spans="1:10" ht="16.5" customHeight="1" thickBot="1">
      <c r="A1" s="167"/>
      <c r="B1" s="167"/>
      <c r="C1" s="167"/>
      <c r="D1" s="167"/>
    </row>
    <row r="2" spans="1:10" ht="16.5" customHeight="1">
      <c r="A2" s="19"/>
      <c r="B2" s="184"/>
      <c r="C2" s="21"/>
      <c r="D2" s="22" t="s">
        <v>10</v>
      </c>
      <c r="E2" s="169"/>
      <c r="F2" s="169"/>
    </row>
    <row r="3" spans="1:10" ht="16.5" customHeight="1">
      <c r="A3" s="19"/>
      <c r="B3" s="185"/>
      <c r="C3" s="170" t="s">
        <v>11</v>
      </c>
      <c r="D3" s="170"/>
      <c r="E3" s="207" t="s">
        <v>151</v>
      </c>
      <c r="F3" s="171"/>
    </row>
    <row r="4" spans="1:10" ht="16.5" customHeight="1">
      <c r="A4" s="19"/>
      <c r="B4" s="185"/>
      <c r="C4" s="170" t="s">
        <v>13</v>
      </c>
      <c r="D4" s="170"/>
      <c r="E4" s="208" t="s">
        <v>150</v>
      </c>
      <c r="F4" s="209"/>
    </row>
    <row r="5" spans="1:10" ht="16.5" customHeight="1" thickBot="1">
      <c r="A5" s="19"/>
      <c r="B5" s="186"/>
      <c r="C5" s="23"/>
      <c r="D5" s="24" t="s">
        <v>12</v>
      </c>
      <c r="E5" s="208" t="s">
        <v>40</v>
      </c>
      <c r="F5" s="208"/>
    </row>
    <row r="6" spans="1:10" ht="16.5" customHeight="1">
      <c r="A6" s="48"/>
      <c r="B6" s="119" t="s">
        <v>148</v>
      </c>
      <c r="C6" s="23"/>
      <c r="D6" s="24"/>
      <c r="E6" s="25"/>
      <c r="F6" s="25"/>
    </row>
    <row r="7" spans="1:10" ht="16.5" customHeight="1" thickBot="1">
      <c r="A7" s="47"/>
      <c r="B7" s="122" t="s">
        <v>149</v>
      </c>
      <c r="C7" s="181" t="s">
        <v>143</v>
      </c>
      <c r="D7" s="182"/>
      <c r="E7" s="182"/>
      <c r="F7" s="183"/>
    </row>
    <row r="8" spans="1:10" ht="16.5" customHeight="1" thickBot="1">
      <c r="A8" s="26" t="s">
        <v>14</v>
      </c>
      <c r="B8" s="27" t="s">
        <v>15</v>
      </c>
      <c r="C8" s="28" t="s">
        <v>16</v>
      </c>
      <c r="D8" s="172" t="s">
        <v>17</v>
      </c>
      <c r="E8" s="173"/>
      <c r="F8" s="174"/>
    </row>
    <row r="9" spans="1:10" ht="16.5" customHeight="1">
      <c r="A9" s="29">
        <v>1</v>
      </c>
      <c r="B9" s="30" t="s">
        <v>23</v>
      </c>
      <c r="C9" s="31" t="s">
        <v>18</v>
      </c>
      <c r="D9" s="175">
        <v>115.71299999999999</v>
      </c>
      <c r="E9" s="176"/>
      <c r="F9" s="177"/>
    </row>
    <row r="10" spans="1:10" ht="16.5" customHeight="1" thickBot="1">
      <c r="A10" s="32">
        <v>2</v>
      </c>
      <c r="B10" s="33" t="s">
        <v>94</v>
      </c>
      <c r="C10" s="34" t="s">
        <v>18</v>
      </c>
      <c r="D10" s="178">
        <v>125.316</v>
      </c>
      <c r="E10" s="179"/>
      <c r="F10" s="180"/>
    </row>
    <row r="11" spans="1:10" ht="32.25" customHeight="1">
      <c r="A11" s="168" t="s">
        <v>127</v>
      </c>
      <c r="B11" s="168"/>
      <c r="C11" s="168"/>
      <c r="D11" s="14"/>
      <c r="E11" s="14"/>
      <c r="F11" s="14"/>
    </row>
    <row r="12" spans="1:10" ht="7.5" hidden="1" customHeight="1">
      <c r="A12" s="13"/>
      <c r="B12" s="13"/>
      <c r="C12" s="13"/>
      <c r="D12" s="13"/>
      <c r="E12" s="13"/>
      <c r="F12" s="13"/>
    </row>
    <row r="13" spans="1:10" ht="7.5" hidden="1" customHeight="1">
      <c r="A13" s="13"/>
      <c r="B13" s="13"/>
      <c r="C13" s="13"/>
      <c r="D13" s="13"/>
      <c r="E13" s="13"/>
      <c r="F13" s="13"/>
    </row>
    <row r="14" spans="1:10" ht="33" customHeight="1" thickBot="1">
      <c r="A14" s="10" t="s">
        <v>4</v>
      </c>
      <c r="B14" s="9" t="s">
        <v>3</v>
      </c>
      <c r="C14" s="9" t="s">
        <v>2</v>
      </c>
      <c r="D14" s="9" t="s">
        <v>1</v>
      </c>
      <c r="E14" s="9" t="s">
        <v>19</v>
      </c>
      <c r="F14" s="9" t="s">
        <v>20</v>
      </c>
    </row>
    <row r="15" spans="1:10" ht="14.25" hidden="1" customHeight="1">
      <c r="A15" s="12"/>
      <c r="B15" s="8" t="s">
        <v>6</v>
      </c>
      <c r="C15" s="11" t="s">
        <v>5</v>
      </c>
      <c r="D15" s="11"/>
      <c r="E15" s="11"/>
      <c r="F15" s="11"/>
    </row>
    <row r="16" spans="1:10" customFormat="1" ht="15" hidden="1" customHeight="1">
      <c r="A16" s="49"/>
      <c r="B16" s="50" t="s">
        <v>49</v>
      </c>
      <c r="C16" s="49"/>
      <c r="D16" s="51"/>
      <c r="E16" s="52"/>
      <c r="F16" s="52"/>
      <c r="G16" s="53"/>
      <c r="H16" s="53"/>
      <c r="I16" s="53"/>
      <c r="J16" s="53"/>
    </row>
    <row r="17" spans="1:10" customFormat="1" ht="15" hidden="1" customHeight="1">
      <c r="A17" s="54"/>
      <c r="B17" s="55" t="s">
        <v>73</v>
      </c>
      <c r="C17" s="56" t="s">
        <v>50</v>
      </c>
      <c r="D17" s="57">
        <v>0</v>
      </c>
      <c r="E17" s="58">
        <v>0</v>
      </c>
      <c r="F17" s="59">
        <f t="shared" ref="F17:F26" si="0">E17*D17</f>
        <v>0</v>
      </c>
      <c r="G17" s="60"/>
      <c r="H17" s="61"/>
      <c r="I17" s="61"/>
      <c r="J17" s="61"/>
    </row>
    <row r="18" spans="1:10" customFormat="1" ht="15" hidden="1" customHeight="1">
      <c r="A18" s="62"/>
      <c r="B18" s="55" t="s">
        <v>51</v>
      </c>
      <c r="C18" s="63" t="s">
        <v>52</v>
      </c>
      <c r="D18" s="57">
        <v>0</v>
      </c>
      <c r="E18" s="58">
        <v>0</v>
      </c>
      <c r="F18" s="59">
        <f t="shared" si="0"/>
        <v>0</v>
      </c>
      <c r="G18" s="60"/>
      <c r="H18" s="61"/>
      <c r="I18" s="61"/>
      <c r="J18" s="61"/>
    </row>
    <row r="19" spans="1:10" customFormat="1" ht="15" hidden="1" customHeight="1">
      <c r="A19" s="54"/>
      <c r="B19" s="55" t="s">
        <v>53</v>
      </c>
      <c r="C19" s="62" t="s">
        <v>57</v>
      </c>
      <c r="D19" s="57">
        <v>0</v>
      </c>
      <c r="E19" s="58">
        <v>0</v>
      </c>
      <c r="F19" s="59">
        <f t="shared" si="0"/>
        <v>0</v>
      </c>
      <c r="G19" s="60"/>
      <c r="H19" s="61"/>
      <c r="I19" s="61"/>
      <c r="J19" s="61"/>
    </row>
    <row r="20" spans="1:10" customFormat="1" ht="15" hidden="1" customHeight="1">
      <c r="A20" s="54"/>
      <c r="B20" s="55" t="s">
        <v>74</v>
      </c>
      <c r="C20" s="62" t="s">
        <v>50</v>
      </c>
      <c r="D20" s="57">
        <v>0</v>
      </c>
      <c r="E20" s="58">
        <v>0</v>
      </c>
      <c r="F20" s="59">
        <f t="shared" si="0"/>
        <v>0</v>
      </c>
      <c r="G20" s="64"/>
      <c r="H20" s="65"/>
      <c r="I20" s="65"/>
      <c r="J20" s="65"/>
    </row>
    <row r="21" spans="1:10" customFormat="1" ht="15" hidden="1" customHeight="1">
      <c r="A21" s="66"/>
      <c r="B21" s="67" t="s">
        <v>75</v>
      </c>
      <c r="C21" s="68" t="s">
        <v>54</v>
      </c>
      <c r="D21" s="69">
        <v>0</v>
      </c>
      <c r="E21" s="70">
        <v>0</v>
      </c>
      <c r="F21" s="71">
        <f t="shared" si="0"/>
        <v>0</v>
      </c>
      <c r="G21" s="72"/>
      <c r="H21" s="65"/>
      <c r="I21" s="65"/>
      <c r="J21" s="65"/>
    </row>
    <row r="22" spans="1:10" customFormat="1" ht="15" hidden="1" customHeight="1">
      <c r="A22" s="73"/>
      <c r="B22" s="74" t="s">
        <v>55</v>
      </c>
      <c r="C22" s="75" t="s">
        <v>52</v>
      </c>
      <c r="D22" s="76">
        <v>0</v>
      </c>
      <c r="E22" s="77">
        <v>0</v>
      </c>
      <c r="F22" s="78">
        <f t="shared" si="0"/>
        <v>0</v>
      </c>
      <c r="G22" s="72"/>
      <c r="H22" s="65"/>
      <c r="I22" s="65"/>
      <c r="J22" s="65"/>
    </row>
    <row r="23" spans="1:10" customFormat="1" ht="15" hidden="1" customHeight="1">
      <c r="A23" s="73"/>
      <c r="B23" s="74" t="s">
        <v>76</v>
      </c>
      <c r="C23" s="75" t="s">
        <v>54</v>
      </c>
      <c r="D23" s="76">
        <v>0</v>
      </c>
      <c r="E23" s="77">
        <v>0</v>
      </c>
      <c r="F23" s="78">
        <f t="shared" ref="F23" si="1">E23*D23</f>
        <v>0</v>
      </c>
      <c r="G23" s="72"/>
      <c r="H23" s="65"/>
      <c r="I23" s="65"/>
      <c r="J23" s="65"/>
    </row>
    <row r="24" spans="1:10" customFormat="1" ht="15" hidden="1" customHeight="1">
      <c r="A24" s="73"/>
      <c r="B24" s="74" t="s">
        <v>56</v>
      </c>
      <c r="C24" s="75" t="s">
        <v>57</v>
      </c>
      <c r="D24" s="76">
        <v>0</v>
      </c>
      <c r="E24" s="77">
        <v>0</v>
      </c>
      <c r="F24" s="78">
        <f t="shared" si="0"/>
        <v>0</v>
      </c>
      <c r="G24" s="72"/>
      <c r="H24" s="65"/>
      <c r="I24" s="65"/>
      <c r="J24" s="65"/>
    </row>
    <row r="25" spans="1:10" customFormat="1" ht="15" hidden="1" customHeight="1">
      <c r="A25" s="73"/>
      <c r="B25" s="74" t="s">
        <v>58</v>
      </c>
      <c r="C25" s="75" t="s">
        <v>59</v>
      </c>
      <c r="D25" s="76">
        <v>0</v>
      </c>
      <c r="E25" s="77">
        <v>0</v>
      </c>
      <c r="F25" s="78">
        <f t="shared" si="0"/>
        <v>0</v>
      </c>
      <c r="G25" s="72"/>
      <c r="H25" s="65"/>
      <c r="I25" s="65"/>
      <c r="J25" s="65"/>
    </row>
    <row r="26" spans="1:10" customFormat="1" ht="15" hidden="1" customHeight="1" thickBot="1">
      <c r="A26" s="79"/>
      <c r="B26" s="80" t="s">
        <v>60</v>
      </c>
      <c r="C26" s="81" t="s">
        <v>59</v>
      </c>
      <c r="D26" s="82">
        <v>0</v>
      </c>
      <c r="E26" s="83">
        <v>0</v>
      </c>
      <c r="F26" s="84">
        <f t="shared" si="0"/>
        <v>0</v>
      </c>
      <c r="G26" s="72"/>
      <c r="H26" s="65"/>
      <c r="I26" s="65"/>
      <c r="J26" s="65"/>
    </row>
    <row r="27" spans="1:10" customFormat="1" ht="15" hidden="1" customHeight="1" thickBot="1">
      <c r="A27" s="85"/>
      <c r="B27" s="86" t="s">
        <v>61</v>
      </c>
      <c r="C27" s="85"/>
      <c r="D27" s="85"/>
      <c r="E27" s="87"/>
      <c r="F27" s="88">
        <f>SUM(F17:F26)</f>
        <v>0</v>
      </c>
      <c r="G27" s="53"/>
      <c r="H27" s="53"/>
      <c r="I27" s="53"/>
      <c r="J27" s="53"/>
    </row>
    <row r="28" spans="1:10" customFormat="1" ht="15" customHeight="1">
      <c r="A28" s="49"/>
      <c r="B28" s="50" t="s">
        <v>98</v>
      </c>
      <c r="C28" s="196"/>
      <c r="D28" s="197"/>
      <c r="E28" s="197"/>
      <c r="F28" s="198"/>
      <c r="G28" s="60"/>
      <c r="H28" s="61"/>
      <c r="I28" s="61"/>
      <c r="J28" s="61"/>
    </row>
    <row r="29" spans="1:10" customFormat="1" ht="15" customHeight="1">
      <c r="A29" s="54"/>
      <c r="B29" s="55" t="s">
        <v>97</v>
      </c>
      <c r="C29" s="62" t="s">
        <v>64</v>
      </c>
      <c r="D29" s="121">
        <v>125.646</v>
      </c>
      <c r="E29" s="58">
        <v>420</v>
      </c>
      <c r="F29" s="59">
        <f>D29*E29</f>
        <v>52771.32</v>
      </c>
      <c r="G29" s="60"/>
      <c r="H29" s="61"/>
      <c r="I29" s="61"/>
      <c r="J29" s="61"/>
    </row>
    <row r="30" spans="1:10" customFormat="1" ht="15" customHeight="1">
      <c r="A30" s="54"/>
      <c r="B30" s="55" t="s">
        <v>65</v>
      </c>
      <c r="C30" s="62" t="s">
        <v>64</v>
      </c>
      <c r="D30" s="121">
        <v>125.646</v>
      </c>
      <c r="E30" s="58">
        <v>5</v>
      </c>
      <c r="F30" s="59">
        <f>D30*E30</f>
        <v>628.23</v>
      </c>
      <c r="G30" s="72"/>
      <c r="H30" s="65"/>
      <c r="I30" s="65"/>
      <c r="J30" s="65"/>
    </row>
    <row r="31" spans="1:10" customFormat="1" ht="15" customHeight="1">
      <c r="A31" s="54"/>
      <c r="B31" s="94" t="s">
        <v>99</v>
      </c>
      <c r="C31" s="95" t="s">
        <v>52</v>
      </c>
      <c r="D31" s="124">
        <v>6</v>
      </c>
      <c r="E31" s="58">
        <v>530</v>
      </c>
      <c r="F31" s="59">
        <f t="shared" ref="F31:F40" si="2">D31*E31</f>
        <v>3180</v>
      </c>
      <c r="G31" s="53"/>
      <c r="H31" s="53"/>
      <c r="I31" s="53"/>
      <c r="J31" s="53"/>
    </row>
    <row r="32" spans="1:10" customFormat="1" ht="15" customHeight="1">
      <c r="A32" s="54"/>
      <c r="B32" s="94" t="s">
        <v>144</v>
      </c>
      <c r="C32" s="95" t="s">
        <v>52</v>
      </c>
      <c r="D32" s="124">
        <v>2</v>
      </c>
      <c r="E32" s="58">
        <v>1980</v>
      </c>
      <c r="F32" s="59">
        <f t="shared" ref="F32" si="3">D32*E32</f>
        <v>3960</v>
      </c>
      <c r="G32" s="53"/>
      <c r="H32" s="53"/>
      <c r="I32" s="53"/>
      <c r="J32" s="53"/>
    </row>
    <row r="33" spans="1:10" customFormat="1" ht="15" customHeight="1">
      <c r="A33" s="54"/>
      <c r="B33" s="94" t="s">
        <v>100</v>
      </c>
      <c r="C33" s="95" t="s">
        <v>52</v>
      </c>
      <c r="D33" s="124">
        <v>12</v>
      </c>
      <c r="E33" s="58">
        <v>236</v>
      </c>
      <c r="F33" s="59">
        <f t="shared" si="2"/>
        <v>2832</v>
      </c>
      <c r="G33" s="60"/>
      <c r="H33" s="97"/>
      <c r="I33" s="97"/>
      <c r="J33" s="97"/>
    </row>
    <row r="34" spans="1:10" customFormat="1" ht="15" customHeight="1">
      <c r="A34" s="54"/>
      <c r="B34" s="94" t="s">
        <v>101</v>
      </c>
      <c r="C34" s="95" t="s">
        <v>52</v>
      </c>
      <c r="D34" s="124">
        <v>12</v>
      </c>
      <c r="E34" s="58">
        <v>250</v>
      </c>
      <c r="F34" s="59">
        <f t="shared" si="2"/>
        <v>3000</v>
      </c>
      <c r="G34" s="53"/>
      <c r="H34" s="53"/>
      <c r="I34" s="53"/>
      <c r="J34" s="53"/>
    </row>
    <row r="35" spans="1:10" customFormat="1" ht="15" customHeight="1">
      <c r="A35" s="54"/>
      <c r="B35" s="94" t="s">
        <v>95</v>
      </c>
      <c r="C35" s="95" t="s">
        <v>52</v>
      </c>
      <c r="D35" s="124">
        <v>4</v>
      </c>
      <c r="E35" s="58">
        <v>280</v>
      </c>
      <c r="F35" s="59">
        <f t="shared" si="2"/>
        <v>1120</v>
      </c>
      <c r="G35" s="60"/>
      <c r="H35" s="61"/>
      <c r="I35" s="61"/>
      <c r="J35" s="61"/>
    </row>
    <row r="36" spans="1:10" customFormat="1" ht="15" customHeight="1">
      <c r="A36" s="54"/>
      <c r="B36" s="94" t="s">
        <v>102</v>
      </c>
      <c r="C36" s="95" t="s">
        <v>52</v>
      </c>
      <c r="D36" s="124">
        <v>14</v>
      </c>
      <c r="E36" s="58">
        <v>325</v>
      </c>
      <c r="F36" s="59">
        <f t="shared" si="2"/>
        <v>4550</v>
      </c>
      <c r="G36" s="53"/>
      <c r="H36" s="53"/>
      <c r="I36" s="53"/>
      <c r="J36" s="53"/>
    </row>
    <row r="37" spans="1:10" customFormat="1" ht="15" customHeight="1">
      <c r="A37" s="54"/>
      <c r="B37" s="94" t="s">
        <v>103</v>
      </c>
      <c r="C37" s="95" t="s">
        <v>52</v>
      </c>
      <c r="D37" s="124">
        <v>6</v>
      </c>
      <c r="E37" s="58">
        <v>530</v>
      </c>
      <c r="F37" s="59">
        <f t="shared" ref="F37" si="4">D37*E37</f>
        <v>3180</v>
      </c>
      <c r="G37" s="53"/>
      <c r="H37" s="53"/>
      <c r="I37" s="53"/>
      <c r="J37" s="53"/>
    </row>
    <row r="38" spans="1:10" customFormat="1" ht="15" customHeight="1">
      <c r="A38" s="54"/>
      <c r="B38" s="94" t="s">
        <v>130</v>
      </c>
      <c r="C38" s="95" t="s">
        <v>52</v>
      </c>
      <c r="D38" s="124">
        <v>3</v>
      </c>
      <c r="E38" s="58">
        <v>1750</v>
      </c>
      <c r="F38" s="59">
        <f t="shared" ref="F38" si="5">D38*E38</f>
        <v>5250</v>
      </c>
      <c r="G38" s="53"/>
      <c r="H38" s="53"/>
      <c r="I38" s="53"/>
      <c r="J38" s="53"/>
    </row>
    <row r="39" spans="1:10" customFormat="1" ht="15" customHeight="1">
      <c r="A39" s="54"/>
      <c r="B39" s="94" t="s">
        <v>128</v>
      </c>
      <c r="C39" s="95" t="s">
        <v>52</v>
      </c>
      <c r="D39" s="124">
        <v>1250</v>
      </c>
      <c r="E39" s="58">
        <v>2.9</v>
      </c>
      <c r="F39" s="59">
        <f t="shared" si="2"/>
        <v>3625</v>
      </c>
      <c r="G39" s="60"/>
      <c r="H39" s="61"/>
      <c r="I39" s="61"/>
      <c r="J39" s="61"/>
    </row>
    <row r="40" spans="1:10" customFormat="1" ht="14.25" customHeight="1">
      <c r="A40" s="54"/>
      <c r="B40" s="94" t="s">
        <v>129</v>
      </c>
      <c r="C40" s="95" t="s">
        <v>52</v>
      </c>
      <c r="D40" s="124">
        <v>100</v>
      </c>
      <c r="E40" s="58">
        <v>3.2</v>
      </c>
      <c r="F40" s="59">
        <f t="shared" si="2"/>
        <v>320</v>
      </c>
      <c r="G40" s="60"/>
      <c r="H40" s="97"/>
      <c r="I40" s="97"/>
      <c r="J40" s="97"/>
    </row>
    <row r="41" spans="1:10" customFormat="1" ht="14.25" customHeight="1">
      <c r="A41" s="54"/>
      <c r="B41" s="94" t="s">
        <v>138</v>
      </c>
      <c r="C41" s="95" t="s">
        <v>52</v>
      </c>
      <c r="D41" s="124">
        <v>5</v>
      </c>
      <c r="E41" s="58">
        <v>270</v>
      </c>
      <c r="F41" s="59">
        <f t="shared" ref="F41" si="6">D41*E41</f>
        <v>1350</v>
      </c>
      <c r="G41" s="60"/>
      <c r="H41" s="97"/>
      <c r="I41" s="97"/>
      <c r="J41" s="97"/>
    </row>
    <row r="42" spans="1:10" customFormat="1" ht="14.25" customHeight="1" thickBot="1">
      <c r="A42" s="54"/>
      <c r="B42" s="94" t="s">
        <v>140</v>
      </c>
      <c r="C42" s="95" t="s">
        <v>52</v>
      </c>
      <c r="D42" s="124">
        <v>1</v>
      </c>
      <c r="E42" s="58">
        <v>270</v>
      </c>
      <c r="F42" s="59">
        <f t="shared" ref="F42" si="7">D42*E42</f>
        <v>270</v>
      </c>
      <c r="G42" s="60"/>
      <c r="H42" s="97"/>
      <c r="I42" s="97"/>
      <c r="J42" s="97"/>
    </row>
    <row r="43" spans="1:10" customFormat="1" ht="14.25" customHeight="1" thickBot="1">
      <c r="A43" s="85"/>
      <c r="B43" s="86" t="s">
        <v>61</v>
      </c>
      <c r="C43" s="98"/>
      <c r="D43" s="99"/>
      <c r="E43" s="87"/>
      <c r="F43" s="88">
        <f>SUM(F29:F42)</f>
        <v>86036.55</v>
      </c>
      <c r="G43" s="72"/>
      <c r="H43" s="72"/>
      <c r="I43" s="72"/>
      <c r="J43" s="72"/>
    </row>
    <row r="44" spans="1:10" customFormat="1" ht="14.25" hidden="1" customHeight="1">
      <c r="A44" s="49"/>
      <c r="B44" s="50" t="s">
        <v>85</v>
      </c>
      <c r="C44" s="49"/>
      <c r="D44" s="92"/>
      <c r="E44" s="52"/>
      <c r="F44" s="93"/>
      <c r="G44" s="60"/>
      <c r="H44" s="61"/>
      <c r="I44" s="61"/>
      <c r="J44" s="61"/>
    </row>
    <row r="45" spans="1:10" customFormat="1" ht="14.25" hidden="1" customHeight="1">
      <c r="A45" s="54"/>
      <c r="B45" s="55" t="s">
        <v>86</v>
      </c>
      <c r="C45" s="62" t="s">
        <v>64</v>
      </c>
      <c r="D45" s="57">
        <v>0</v>
      </c>
      <c r="E45" s="58">
        <v>0</v>
      </c>
      <c r="F45" s="59">
        <f>D45*E45</f>
        <v>0</v>
      </c>
      <c r="G45" s="60"/>
      <c r="H45" s="61"/>
      <c r="I45" s="61"/>
      <c r="J45" s="61"/>
    </row>
    <row r="46" spans="1:10" customFormat="1" ht="14.25" hidden="1" customHeight="1">
      <c r="A46" s="54"/>
      <c r="B46" s="55" t="s">
        <v>92</v>
      </c>
      <c r="C46" s="62" t="s">
        <v>52</v>
      </c>
      <c r="D46" s="57">
        <v>0</v>
      </c>
      <c r="E46" s="58">
        <v>0</v>
      </c>
      <c r="F46" s="59">
        <f>D46*E46</f>
        <v>0</v>
      </c>
      <c r="G46" s="60"/>
      <c r="H46" s="61"/>
      <c r="I46" s="61"/>
      <c r="J46" s="61"/>
    </row>
    <row r="47" spans="1:10" customFormat="1" ht="14.25" hidden="1" customHeight="1">
      <c r="A47" s="54"/>
      <c r="B47" s="55" t="s">
        <v>93</v>
      </c>
      <c r="C47" s="62" t="s">
        <v>52</v>
      </c>
      <c r="D47" s="57">
        <v>0</v>
      </c>
      <c r="E47" s="58">
        <v>0</v>
      </c>
      <c r="F47" s="59">
        <f>D47*E47</f>
        <v>0</v>
      </c>
      <c r="G47" s="60"/>
      <c r="H47" s="61"/>
      <c r="I47" s="61"/>
      <c r="J47" s="61"/>
    </row>
    <row r="48" spans="1:10" customFormat="1" ht="14.25" hidden="1" customHeight="1">
      <c r="A48" s="54"/>
      <c r="B48" s="55" t="s">
        <v>87</v>
      </c>
      <c r="C48" s="62" t="s">
        <v>52</v>
      </c>
      <c r="D48" s="57">
        <v>0</v>
      </c>
      <c r="E48" s="58">
        <v>0</v>
      </c>
      <c r="F48" s="59">
        <f>D48*E48</f>
        <v>0</v>
      </c>
      <c r="G48" s="72"/>
      <c r="H48" s="65"/>
      <c r="I48" s="65"/>
      <c r="J48" s="65"/>
    </row>
    <row r="49" spans="1:10" customFormat="1" ht="14.25" hidden="1" customHeight="1">
      <c r="A49" s="54"/>
      <c r="B49" s="94" t="s">
        <v>88</v>
      </c>
      <c r="C49" s="95" t="s">
        <v>52</v>
      </c>
      <c r="D49" s="96">
        <v>0</v>
      </c>
      <c r="E49" s="58">
        <v>0</v>
      </c>
      <c r="F49" s="59">
        <f t="shared" ref="F49:F52" si="8">D49*E49</f>
        <v>0</v>
      </c>
      <c r="G49" s="53"/>
      <c r="H49" s="53"/>
      <c r="I49" s="53"/>
      <c r="J49" s="53"/>
    </row>
    <row r="50" spans="1:10" customFormat="1" ht="14.25" hidden="1" customHeight="1">
      <c r="A50" s="54"/>
      <c r="B50" s="94" t="s">
        <v>89</v>
      </c>
      <c r="C50" s="95" t="s">
        <v>52</v>
      </c>
      <c r="D50" s="96">
        <v>0</v>
      </c>
      <c r="E50" s="58">
        <v>0</v>
      </c>
      <c r="F50" s="59">
        <f t="shared" si="8"/>
        <v>0</v>
      </c>
      <c r="G50" s="53"/>
      <c r="H50" s="53"/>
      <c r="I50" s="53"/>
      <c r="J50" s="53"/>
    </row>
    <row r="51" spans="1:10" customFormat="1" ht="14.25" hidden="1" customHeight="1">
      <c r="A51" s="54"/>
      <c r="B51" s="94" t="s">
        <v>90</v>
      </c>
      <c r="C51" s="95" t="s">
        <v>52</v>
      </c>
      <c r="D51" s="96">
        <v>0</v>
      </c>
      <c r="E51" s="58">
        <v>0</v>
      </c>
      <c r="F51" s="59">
        <f t="shared" si="8"/>
        <v>0</v>
      </c>
      <c r="G51" s="53"/>
      <c r="H51" s="53"/>
      <c r="I51" s="53"/>
      <c r="J51" s="53"/>
    </row>
    <row r="52" spans="1:10" customFormat="1" ht="14.25" hidden="1" customHeight="1" thickBot="1">
      <c r="A52" s="54"/>
      <c r="B52" s="94" t="s">
        <v>91</v>
      </c>
      <c r="C52" s="95" t="s">
        <v>52</v>
      </c>
      <c r="D52" s="96">
        <v>0</v>
      </c>
      <c r="E52" s="58">
        <v>0</v>
      </c>
      <c r="F52" s="59">
        <f t="shared" si="8"/>
        <v>0</v>
      </c>
      <c r="G52" s="60"/>
      <c r="H52" s="97"/>
      <c r="I52" s="97"/>
      <c r="J52" s="97"/>
    </row>
    <row r="53" spans="1:10" customFormat="1" ht="14.25" hidden="1" customHeight="1" thickBot="1">
      <c r="A53" s="85"/>
      <c r="B53" s="86" t="s">
        <v>61</v>
      </c>
      <c r="C53" s="98"/>
      <c r="D53" s="99"/>
      <c r="E53" s="87"/>
      <c r="F53" s="88">
        <f>SUM(F45:F52)</f>
        <v>0</v>
      </c>
      <c r="G53" s="72"/>
      <c r="H53" s="72"/>
      <c r="I53" s="72"/>
      <c r="J53" s="72"/>
    </row>
    <row r="54" spans="1:10" customFormat="1" ht="14.25" hidden="1" customHeight="1">
      <c r="A54" s="100"/>
      <c r="B54" s="50" t="s">
        <v>66</v>
      </c>
      <c r="C54" s="101"/>
      <c r="D54" s="102"/>
      <c r="E54" s="103"/>
      <c r="F54" s="104"/>
      <c r="G54" s="72"/>
      <c r="H54" s="72"/>
      <c r="I54" s="72"/>
      <c r="J54" s="72"/>
    </row>
    <row r="55" spans="1:10" customFormat="1" ht="15" hidden="1" customHeight="1">
      <c r="A55" s="105"/>
      <c r="B55" s="94" t="s">
        <v>77</v>
      </c>
      <c r="C55" s="106" t="s">
        <v>52</v>
      </c>
      <c r="D55" s="107">
        <v>0</v>
      </c>
      <c r="E55" s="108">
        <v>0</v>
      </c>
      <c r="F55" s="109">
        <f>D55*E55</f>
        <v>0</v>
      </c>
      <c r="G55" s="72"/>
      <c r="H55" s="72"/>
      <c r="I55" s="72"/>
      <c r="J55" s="72"/>
    </row>
    <row r="56" spans="1:10" customFormat="1" ht="14.25" hidden="1" customHeight="1">
      <c r="A56" s="105"/>
      <c r="B56" s="94" t="s">
        <v>67</v>
      </c>
      <c r="C56" s="110" t="s">
        <v>52</v>
      </c>
      <c r="D56" s="107">
        <v>0</v>
      </c>
      <c r="E56" s="108">
        <v>0</v>
      </c>
      <c r="F56" s="109">
        <f t="shared" ref="F56:F66" si="9">D56*E56</f>
        <v>0</v>
      </c>
      <c r="G56" s="72"/>
      <c r="H56" s="72"/>
      <c r="I56" s="72"/>
      <c r="J56" s="72"/>
    </row>
    <row r="57" spans="1:10" customFormat="1" ht="14.25" hidden="1" customHeight="1">
      <c r="A57" s="105"/>
      <c r="B57" s="94" t="s">
        <v>68</v>
      </c>
      <c r="C57" s="110" t="s">
        <v>52</v>
      </c>
      <c r="D57" s="107">
        <v>0</v>
      </c>
      <c r="E57" s="108">
        <v>0</v>
      </c>
      <c r="F57" s="109">
        <f t="shared" si="9"/>
        <v>0</v>
      </c>
      <c r="G57" s="72"/>
      <c r="H57" s="72"/>
      <c r="I57" s="72"/>
      <c r="J57" s="72"/>
    </row>
    <row r="58" spans="1:10" customFormat="1" ht="14.25" hidden="1" customHeight="1">
      <c r="A58" s="105"/>
      <c r="B58" s="94" t="s">
        <v>78</v>
      </c>
      <c r="C58" s="110" t="s">
        <v>52</v>
      </c>
      <c r="D58" s="107">
        <v>0</v>
      </c>
      <c r="E58" s="108">
        <v>0</v>
      </c>
      <c r="F58" s="109">
        <f t="shared" si="9"/>
        <v>0</v>
      </c>
      <c r="G58" s="72"/>
      <c r="H58" s="72"/>
      <c r="I58" s="72"/>
      <c r="J58" s="72"/>
    </row>
    <row r="59" spans="1:10" customFormat="1" ht="14.25" hidden="1" customHeight="1">
      <c r="A59" s="105"/>
      <c r="B59" s="94" t="s">
        <v>79</v>
      </c>
      <c r="C59" s="110" t="s">
        <v>52</v>
      </c>
      <c r="D59" s="107">
        <v>0</v>
      </c>
      <c r="E59" s="108">
        <v>0</v>
      </c>
      <c r="F59" s="109">
        <f t="shared" si="9"/>
        <v>0</v>
      </c>
      <c r="G59" s="72"/>
      <c r="H59" s="72"/>
      <c r="I59" s="72"/>
      <c r="J59" s="72"/>
    </row>
    <row r="60" spans="1:10" customFormat="1" ht="14.25" hidden="1" customHeight="1">
      <c r="A60" s="105"/>
      <c r="B60" s="94" t="s">
        <v>69</v>
      </c>
      <c r="C60" s="110" t="s">
        <v>52</v>
      </c>
      <c r="D60" s="107">
        <v>0</v>
      </c>
      <c r="E60" s="108">
        <v>0</v>
      </c>
      <c r="F60" s="109">
        <f t="shared" si="9"/>
        <v>0</v>
      </c>
      <c r="G60" s="72"/>
      <c r="H60" s="72"/>
      <c r="I60" s="72"/>
      <c r="J60" s="72"/>
    </row>
    <row r="61" spans="1:10" customFormat="1" ht="14.25" hidden="1" customHeight="1">
      <c r="A61" s="105"/>
      <c r="B61" s="94" t="s">
        <v>80</v>
      </c>
      <c r="C61" s="110" t="s">
        <v>52</v>
      </c>
      <c r="D61" s="107">
        <v>0</v>
      </c>
      <c r="E61" s="108">
        <v>0</v>
      </c>
      <c r="F61" s="109">
        <f t="shared" si="9"/>
        <v>0</v>
      </c>
      <c r="G61" s="72"/>
      <c r="H61" s="72"/>
      <c r="I61" s="72"/>
      <c r="J61" s="72"/>
    </row>
    <row r="62" spans="1:10" customFormat="1" ht="14.25" hidden="1" customHeight="1">
      <c r="A62" s="105"/>
      <c r="B62" s="94" t="s">
        <v>81</v>
      </c>
      <c r="C62" s="110" t="s">
        <v>52</v>
      </c>
      <c r="D62" s="107">
        <v>0</v>
      </c>
      <c r="E62" s="108">
        <v>0</v>
      </c>
      <c r="F62" s="109">
        <f t="shared" ref="F62" si="10">D62*E62</f>
        <v>0</v>
      </c>
      <c r="G62" s="72"/>
      <c r="H62" s="72"/>
      <c r="I62" s="72"/>
      <c r="J62" s="72"/>
    </row>
    <row r="63" spans="1:10" customFormat="1" ht="14.25" hidden="1" customHeight="1">
      <c r="A63" s="105"/>
      <c r="B63" s="94" t="s">
        <v>82</v>
      </c>
      <c r="C63" s="110" t="s">
        <v>52</v>
      </c>
      <c r="D63" s="107">
        <v>0</v>
      </c>
      <c r="E63" s="108">
        <v>0</v>
      </c>
      <c r="F63" s="109">
        <f t="shared" si="9"/>
        <v>0</v>
      </c>
      <c r="G63" s="72"/>
      <c r="H63" s="72"/>
      <c r="I63" s="72"/>
      <c r="J63" s="72"/>
    </row>
    <row r="64" spans="1:10" customFormat="1" ht="14.25" hidden="1" customHeight="1">
      <c r="A64" s="105"/>
      <c r="B64" s="94" t="s">
        <v>83</v>
      </c>
      <c r="C64" s="110" t="s">
        <v>52</v>
      </c>
      <c r="D64" s="107">
        <v>0</v>
      </c>
      <c r="E64" s="108">
        <v>0</v>
      </c>
      <c r="F64" s="109">
        <f t="shared" ref="F64" si="11">D64*E64</f>
        <v>0</v>
      </c>
      <c r="G64" s="72"/>
      <c r="H64" s="72"/>
      <c r="I64" s="72"/>
      <c r="J64" s="72"/>
    </row>
    <row r="65" spans="1:10" customFormat="1" ht="14.25" hidden="1" customHeight="1">
      <c r="A65" s="73"/>
      <c r="B65" s="94" t="s">
        <v>84</v>
      </c>
      <c r="C65" s="110" t="s">
        <v>52</v>
      </c>
      <c r="D65" s="111">
        <v>0</v>
      </c>
      <c r="E65" s="77">
        <v>0</v>
      </c>
      <c r="F65" s="109">
        <f t="shared" si="9"/>
        <v>0</v>
      </c>
      <c r="G65" s="72"/>
      <c r="H65" s="72"/>
      <c r="I65" s="72"/>
      <c r="J65" s="72"/>
    </row>
    <row r="66" spans="1:10" customFormat="1" ht="14.25" hidden="1" customHeight="1" thickBot="1">
      <c r="A66" s="112"/>
      <c r="B66" s="94" t="s">
        <v>70</v>
      </c>
      <c r="C66" s="110" t="s">
        <v>52</v>
      </c>
      <c r="D66" s="113">
        <v>0</v>
      </c>
      <c r="E66" s="114">
        <v>0</v>
      </c>
      <c r="F66" s="109">
        <f t="shared" si="9"/>
        <v>0</v>
      </c>
      <c r="G66" s="72"/>
      <c r="H66" s="72"/>
      <c r="I66" s="72"/>
      <c r="J66" s="72"/>
    </row>
    <row r="67" spans="1:10" customFormat="1" ht="15" hidden="1" customHeight="1" thickBot="1">
      <c r="A67" s="85"/>
      <c r="B67" s="86" t="s">
        <v>61</v>
      </c>
      <c r="C67" s="85"/>
      <c r="D67" s="115"/>
      <c r="E67" s="87"/>
      <c r="F67" s="88">
        <f>SUM(F55:F66)</f>
        <v>0</v>
      </c>
    </row>
    <row r="68" spans="1:10" customFormat="1" ht="15" hidden="1" customHeight="1" thickBot="1">
      <c r="A68" s="116"/>
      <c r="B68" s="117"/>
      <c r="C68" s="187" t="s">
        <v>71</v>
      </c>
      <c r="D68" s="188"/>
      <c r="E68" s="188"/>
      <c r="F68" s="118">
        <f>F27+F43+F53+F67</f>
        <v>86036.55</v>
      </c>
    </row>
    <row r="69" spans="1:10" ht="14.25" hidden="1" customHeight="1">
      <c r="A69" s="7"/>
      <c r="B69" s="20" t="s">
        <v>9</v>
      </c>
      <c r="C69" s="17"/>
      <c r="D69" s="16"/>
      <c r="E69" s="16"/>
      <c r="F69" s="15"/>
    </row>
    <row r="70" spans="1:10" ht="14.25" hidden="1" customHeight="1">
      <c r="A70" s="7"/>
      <c r="B70" s="8" t="s">
        <v>24</v>
      </c>
      <c r="C70" s="17" t="s">
        <v>7</v>
      </c>
      <c r="D70" s="57">
        <v>0</v>
      </c>
      <c r="E70" s="18">
        <v>100</v>
      </c>
      <c r="F70" s="109">
        <f t="shared" ref="F70:F75" si="12">D70*E70</f>
        <v>0</v>
      </c>
    </row>
    <row r="71" spans="1:10" ht="14.25" hidden="1" customHeight="1">
      <c r="A71" s="7"/>
      <c r="B71" s="8" t="s">
        <v>41</v>
      </c>
      <c r="C71" s="17" t="s">
        <v>8</v>
      </c>
      <c r="D71" s="57">
        <v>0</v>
      </c>
      <c r="E71" s="18">
        <v>450</v>
      </c>
      <c r="F71" s="109">
        <f t="shared" si="12"/>
        <v>0</v>
      </c>
    </row>
    <row r="72" spans="1:10" ht="14.25" hidden="1" customHeight="1">
      <c r="A72" s="7"/>
      <c r="B72" s="8" t="s">
        <v>35</v>
      </c>
      <c r="C72" s="17" t="s">
        <v>7</v>
      </c>
      <c r="D72" s="57">
        <v>0</v>
      </c>
      <c r="E72" s="18">
        <v>500</v>
      </c>
      <c r="F72" s="109">
        <f t="shared" si="12"/>
        <v>0</v>
      </c>
    </row>
    <row r="73" spans="1:10" ht="14.25" hidden="1" customHeight="1">
      <c r="A73" s="7"/>
      <c r="B73" s="8" t="s">
        <v>36</v>
      </c>
      <c r="C73" s="17" t="s">
        <v>44</v>
      </c>
      <c r="D73" s="57">
        <v>0</v>
      </c>
      <c r="E73" s="18">
        <v>2000</v>
      </c>
      <c r="F73" s="109">
        <f t="shared" si="12"/>
        <v>0</v>
      </c>
    </row>
    <row r="74" spans="1:10" ht="14.25" hidden="1" customHeight="1">
      <c r="A74" s="7"/>
      <c r="B74" s="8" t="s">
        <v>34</v>
      </c>
      <c r="C74" s="17" t="s">
        <v>7</v>
      </c>
      <c r="D74" s="69">
        <v>0</v>
      </c>
      <c r="E74" s="18">
        <v>100</v>
      </c>
      <c r="F74" s="109">
        <f t="shared" si="12"/>
        <v>0</v>
      </c>
    </row>
    <row r="75" spans="1:10" ht="14.25" hidden="1" customHeight="1">
      <c r="A75" s="7"/>
      <c r="B75" s="8" t="s">
        <v>47</v>
      </c>
      <c r="C75" s="17" t="s">
        <v>7</v>
      </c>
      <c r="D75" s="76">
        <v>0</v>
      </c>
      <c r="E75" s="18">
        <v>90</v>
      </c>
      <c r="F75" s="109">
        <f t="shared" si="12"/>
        <v>0</v>
      </c>
    </row>
    <row r="76" spans="1:10" ht="14.25" hidden="1" customHeight="1">
      <c r="A76" s="7"/>
      <c r="B76" s="8" t="s">
        <v>25</v>
      </c>
      <c r="C76" s="17" t="s">
        <v>7</v>
      </c>
      <c r="D76" s="76">
        <v>0</v>
      </c>
      <c r="E76" s="18">
        <v>70</v>
      </c>
      <c r="F76" s="109">
        <f t="shared" ref="F76:F91" si="13">D76*E76</f>
        <v>0</v>
      </c>
    </row>
    <row r="77" spans="1:10" ht="14.25" hidden="1" customHeight="1">
      <c r="A77" s="7"/>
      <c r="B77" s="8" t="s">
        <v>45</v>
      </c>
      <c r="C77" s="17" t="s">
        <v>7</v>
      </c>
      <c r="D77" s="76">
        <v>0</v>
      </c>
      <c r="E77" s="18">
        <v>180</v>
      </c>
      <c r="F77" s="109">
        <f t="shared" si="13"/>
        <v>0</v>
      </c>
    </row>
    <row r="78" spans="1:10" ht="14.25" hidden="1" customHeight="1">
      <c r="A78" s="7"/>
      <c r="B78" s="8" t="s">
        <v>46</v>
      </c>
      <c r="C78" s="17" t="s">
        <v>7</v>
      </c>
      <c r="D78" s="76">
        <v>0</v>
      </c>
      <c r="E78" s="18">
        <v>200</v>
      </c>
      <c r="F78" s="109">
        <f t="shared" ref="F78" si="14">D78*E78</f>
        <v>0</v>
      </c>
    </row>
    <row r="79" spans="1:10" ht="14.25" hidden="1" customHeight="1">
      <c r="A79" s="7"/>
      <c r="B79" s="8" t="s">
        <v>26</v>
      </c>
      <c r="C79" s="17" t="s">
        <v>7</v>
      </c>
      <c r="D79" s="82">
        <v>0</v>
      </c>
      <c r="E79" s="18">
        <v>90</v>
      </c>
      <c r="F79" s="109">
        <f t="shared" si="13"/>
        <v>0</v>
      </c>
    </row>
    <row r="80" spans="1:10" ht="14.25" hidden="1" customHeight="1">
      <c r="A80" s="7"/>
      <c r="B80" s="8" t="s">
        <v>27</v>
      </c>
      <c r="C80" s="17" t="s">
        <v>7</v>
      </c>
      <c r="D80" s="57">
        <v>0</v>
      </c>
      <c r="E80" s="18">
        <v>90</v>
      </c>
      <c r="F80" s="109">
        <f t="shared" ref="F80" si="15">D80*E80</f>
        <v>0</v>
      </c>
    </row>
    <row r="81" spans="1:10" ht="14.25" hidden="1" customHeight="1">
      <c r="A81" s="7"/>
      <c r="B81" s="8" t="s">
        <v>28</v>
      </c>
      <c r="C81" s="17" t="s">
        <v>7</v>
      </c>
      <c r="D81" s="57">
        <v>0</v>
      </c>
      <c r="E81" s="18">
        <v>120</v>
      </c>
      <c r="F81" s="109">
        <f t="shared" ref="F81" si="16">D81*E81</f>
        <v>0</v>
      </c>
    </row>
    <row r="82" spans="1:10" ht="14.25" hidden="1" customHeight="1">
      <c r="A82" s="7"/>
      <c r="B82" s="8" t="s">
        <v>29</v>
      </c>
      <c r="C82" s="17" t="s">
        <v>7</v>
      </c>
      <c r="D82" s="69">
        <v>0</v>
      </c>
      <c r="E82" s="18">
        <v>320</v>
      </c>
      <c r="F82" s="109">
        <f t="shared" ref="F82" si="17">D82*E82</f>
        <v>0</v>
      </c>
    </row>
    <row r="83" spans="1:10" ht="14.25" hidden="1" customHeight="1">
      <c r="A83" s="7"/>
      <c r="B83" s="8" t="s">
        <v>30</v>
      </c>
      <c r="C83" s="17" t="s">
        <v>8</v>
      </c>
      <c r="D83" s="76">
        <v>0</v>
      </c>
      <c r="E83" s="18">
        <v>550</v>
      </c>
      <c r="F83" s="109">
        <f t="shared" ref="F83" si="18">D83*E83</f>
        <v>0</v>
      </c>
    </row>
    <row r="84" spans="1:10" ht="14.25" hidden="1" customHeight="1">
      <c r="A84" s="7"/>
      <c r="B84" s="8" t="s">
        <v>37</v>
      </c>
      <c r="C84" s="17" t="s">
        <v>7</v>
      </c>
      <c r="D84" s="76">
        <v>0</v>
      </c>
      <c r="E84" s="18">
        <v>120</v>
      </c>
      <c r="F84" s="109">
        <f t="shared" ref="F84" si="19">D84*E84</f>
        <v>0</v>
      </c>
    </row>
    <row r="85" spans="1:10" ht="14.25" hidden="1" customHeight="1">
      <c r="A85" s="7"/>
      <c r="B85" s="8" t="s">
        <v>31</v>
      </c>
      <c r="C85" s="17" t="s">
        <v>8</v>
      </c>
      <c r="D85" s="76">
        <v>0</v>
      </c>
      <c r="E85" s="18">
        <v>350</v>
      </c>
      <c r="F85" s="109">
        <f t="shared" ref="F85" si="20">D85*E85</f>
        <v>0</v>
      </c>
    </row>
    <row r="86" spans="1:10" ht="14.25" hidden="1" customHeight="1">
      <c r="A86" s="7"/>
      <c r="B86" s="8" t="s">
        <v>32</v>
      </c>
      <c r="C86" s="17" t="s">
        <v>8</v>
      </c>
      <c r="D86" s="76">
        <v>0</v>
      </c>
      <c r="E86" s="18">
        <v>350</v>
      </c>
      <c r="F86" s="109">
        <f t="shared" ref="F86" si="21">D86*E86</f>
        <v>0</v>
      </c>
    </row>
    <row r="87" spans="1:10" ht="14.25" hidden="1" customHeight="1">
      <c r="A87" s="7"/>
      <c r="B87" s="8" t="s">
        <v>33</v>
      </c>
      <c r="C87" s="17" t="s">
        <v>0</v>
      </c>
      <c r="D87" s="76">
        <v>0</v>
      </c>
      <c r="E87" s="18">
        <v>7500</v>
      </c>
      <c r="F87" s="109">
        <f t="shared" ref="F87" si="22">D87*E87</f>
        <v>0</v>
      </c>
    </row>
    <row r="88" spans="1:10" ht="14.25" hidden="1" customHeight="1">
      <c r="A88" s="7"/>
      <c r="B88" s="8" t="s">
        <v>42</v>
      </c>
      <c r="C88" s="17" t="s">
        <v>0</v>
      </c>
      <c r="D88" s="76">
        <v>0</v>
      </c>
      <c r="E88" s="18">
        <v>3000</v>
      </c>
      <c r="F88" s="109">
        <f t="shared" ref="F88" si="23">D88*E88</f>
        <v>0</v>
      </c>
    </row>
    <row r="89" spans="1:10" ht="14.25" hidden="1" customHeight="1">
      <c r="A89" s="7"/>
      <c r="B89" s="8" t="s">
        <v>38</v>
      </c>
      <c r="C89" s="17" t="s">
        <v>0</v>
      </c>
      <c r="D89" s="76">
        <v>0</v>
      </c>
      <c r="E89" s="18">
        <v>1500</v>
      </c>
      <c r="F89" s="109">
        <f t="shared" ref="F89" si="24">D89*E89</f>
        <v>0</v>
      </c>
    </row>
    <row r="90" spans="1:10" ht="14.25" hidden="1" customHeight="1">
      <c r="A90" s="7"/>
      <c r="B90" s="8" t="s">
        <v>39</v>
      </c>
      <c r="C90" s="17" t="s">
        <v>0</v>
      </c>
      <c r="D90" s="76">
        <v>0</v>
      </c>
      <c r="E90" s="18">
        <v>3500</v>
      </c>
      <c r="F90" s="109">
        <f t="shared" ref="F90" si="25">D90*E90</f>
        <v>0</v>
      </c>
    </row>
    <row r="91" spans="1:10" ht="14.25" hidden="1" customHeight="1" thickBot="1">
      <c r="A91" s="40"/>
      <c r="B91" s="36" t="s">
        <v>22</v>
      </c>
      <c r="C91" s="37" t="s">
        <v>8</v>
      </c>
      <c r="D91" s="76">
        <v>0</v>
      </c>
      <c r="E91" s="38">
        <v>170</v>
      </c>
      <c r="F91" s="109">
        <f t="shared" si="13"/>
        <v>0</v>
      </c>
    </row>
    <row r="92" spans="1:10" ht="14.25" hidden="1" customHeight="1" thickBot="1">
      <c r="A92" s="39"/>
      <c r="B92" s="35"/>
      <c r="C92" s="187" t="s">
        <v>72</v>
      </c>
      <c r="D92" s="188"/>
      <c r="E92" s="188"/>
      <c r="F92" s="88">
        <f>SUM(F70:F91)</f>
        <v>0</v>
      </c>
    </row>
    <row r="93" spans="1:10" customFormat="1" ht="14.25" hidden="1" customHeight="1">
      <c r="A93" s="100"/>
      <c r="B93" s="50" t="s">
        <v>109</v>
      </c>
      <c r="C93" s="193"/>
      <c r="D93" s="194"/>
      <c r="E93" s="194"/>
      <c r="F93" s="195"/>
      <c r="G93" s="72"/>
      <c r="H93" s="72"/>
      <c r="I93" s="72"/>
      <c r="J93" s="72"/>
    </row>
    <row r="94" spans="1:10" customFormat="1" ht="14.25" hidden="1" customHeight="1">
      <c r="A94" s="105"/>
      <c r="B94" s="94" t="s">
        <v>104</v>
      </c>
      <c r="C94" s="106" t="s">
        <v>52</v>
      </c>
      <c r="D94" s="125">
        <v>45</v>
      </c>
      <c r="E94" s="77">
        <v>128</v>
      </c>
      <c r="F94" s="78">
        <f>D94*E94</f>
        <v>5760</v>
      </c>
      <c r="G94" s="72"/>
      <c r="H94" s="72"/>
      <c r="I94" s="72"/>
      <c r="J94" s="72"/>
    </row>
    <row r="95" spans="1:10" customFormat="1" ht="14.25" hidden="1" customHeight="1">
      <c r="A95" s="105"/>
      <c r="B95" s="94" t="s">
        <v>105</v>
      </c>
      <c r="C95" s="110" t="s">
        <v>52</v>
      </c>
      <c r="D95" s="125">
        <v>9</v>
      </c>
      <c r="E95" s="108">
        <v>690</v>
      </c>
      <c r="F95" s="109">
        <f t="shared" ref="F95:F104" si="26">D95*E95</f>
        <v>6210</v>
      </c>
      <c r="G95" s="72"/>
      <c r="H95" s="72"/>
      <c r="I95" s="72"/>
      <c r="J95" s="72"/>
    </row>
    <row r="96" spans="1:10" customFormat="1" ht="14.25" hidden="1" customHeight="1">
      <c r="A96" s="105"/>
      <c r="B96" s="94" t="s">
        <v>67</v>
      </c>
      <c r="C96" s="110" t="s">
        <v>52</v>
      </c>
      <c r="D96" s="125">
        <v>12</v>
      </c>
      <c r="E96" s="108">
        <v>146</v>
      </c>
      <c r="F96" s="109">
        <f t="shared" si="26"/>
        <v>1752</v>
      </c>
      <c r="G96" s="72"/>
      <c r="H96" s="72"/>
      <c r="I96" s="72"/>
      <c r="J96" s="72"/>
    </row>
    <row r="97" spans="1:10" customFormat="1" ht="14.25" hidden="1" customHeight="1">
      <c r="A97" s="105"/>
      <c r="B97" s="94" t="s">
        <v>110</v>
      </c>
      <c r="C97" s="110" t="s">
        <v>52</v>
      </c>
      <c r="D97" s="125">
        <v>4</v>
      </c>
      <c r="E97" s="108">
        <v>890</v>
      </c>
      <c r="F97" s="109">
        <f>D97*E97</f>
        <v>3560</v>
      </c>
      <c r="G97" s="72"/>
      <c r="H97" s="72"/>
      <c r="I97" s="72"/>
      <c r="J97" s="72"/>
    </row>
    <row r="98" spans="1:10" customFormat="1" ht="14.25" hidden="1" customHeight="1">
      <c r="A98" s="105"/>
      <c r="B98" s="94" t="s">
        <v>68</v>
      </c>
      <c r="C98" s="110" t="s">
        <v>52</v>
      </c>
      <c r="D98" s="125">
        <v>6</v>
      </c>
      <c r="E98" s="108">
        <v>122</v>
      </c>
      <c r="F98" s="109">
        <f t="shared" si="26"/>
        <v>732</v>
      </c>
      <c r="G98" s="72"/>
      <c r="H98" s="72"/>
      <c r="I98" s="72"/>
      <c r="J98" s="72"/>
    </row>
    <row r="99" spans="1:10" customFormat="1" ht="14.25" hidden="1" customHeight="1">
      <c r="A99" s="105"/>
      <c r="B99" s="94" t="s">
        <v>69</v>
      </c>
      <c r="C99" s="110" t="s">
        <v>52</v>
      </c>
      <c r="D99" s="125">
        <v>4</v>
      </c>
      <c r="E99" s="108">
        <v>287</v>
      </c>
      <c r="F99" s="109">
        <f t="shared" si="26"/>
        <v>1148</v>
      </c>
      <c r="G99" s="72"/>
      <c r="H99" s="72"/>
      <c r="I99" s="72"/>
      <c r="J99" s="72"/>
    </row>
    <row r="100" spans="1:10" customFormat="1" ht="14.25" hidden="1" customHeight="1">
      <c r="A100" s="105"/>
      <c r="B100" s="94" t="s">
        <v>106</v>
      </c>
      <c r="C100" s="110" t="s">
        <v>52</v>
      </c>
      <c r="D100" s="125">
        <v>8</v>
      </c>
      <c r="E100" s="108">
        <v>291</v>
      </c>
      <c r="F100" s="109">
        <f t="shared" si="26"/>
        <v>2328</v>
      </c>
      <c r="G100" s="72"/>
      <c r="H100" s="72"/>
      <c r="I100" s="72"/>
      <c r="J100" s="72"/>
    </row>
    <row r="101" spans="1:10" customFormat="1" ht="14.25" hidden="1" customHeight="1">
      <c r="A101" s="105"/>
      <c r="B101" s="94" t="s">
        <v>107</v>
      </c>
      <c r="C101" s="110" t="s">
        <v>52</v>
      </c>
      <c r="D101" s="125">
        <v>4</v>
      </c>
      <c r="E101" s="108">
        <v>935</v>
      </c>
      <c r="F101" s="109">
        <f t="shared" si="26"/>
        <v>3740</v>
      </c>
      <c r="G101" s="72"/>
      <c r="H101" s="72"/>
      <c r="I101" s="72"/>
      <c r="J101" s="72"/>
    </row>
    <row r="102" spans="1:10" customFormat="1" ht="14.25" hidden="1" customHeight="1">
      <c r="A102" s="105"/>
      <c r="B102" s="94" t="s">
        <v>108</v>
      </c>
      <c r="C102" s="110" t="s">
        <v>52</v>
      </c>
      <c r="D102" s="125">
        <v>6</v>
      </c>
      <c r="E102" s="108">
        <v>330</v>
      </c>
      <c r="F102" s="109">
        <f t="shared" si="26"/>
        <v>1980</v>
      </c>
      <c r="G102" s="72"/>
      <c r="H102" s="72"/>
      <c r="I102" s="72"/>
      <c r="J102" s="72"/>
    </row>
    <row r="103" spans="1:10" customFormat="1" ht="14.25" hidden="1" customHeight="1">
      <c r="A103" s="73"/>
      <c r="B103" s="94" t="s">
        <v>70</v>
      </c>
      <c r="C103" s="110" t="s">
        <v>52</v>
      </c>
      <c r="D103" s="125">
        <v>4</v>
      </c>
      <c r="E103" s="77">
        <v>320</v>
      </c>
      <c r="F103" s="109">
        <f t="shared" si="26"/>
        <v>1280</v>
      </c>
      <c r="G103" s="72"/>
      <c r="H103" s="72"/>
      <c r="I103" s="72"/>
      <c r="J103" s="72"/>
    </row>
    <row r="104" spans="1:10" customFormat="1" ht="14.25" hidden="1" customHeight="1" thickBot="1">
      <c r="A104" s="112"/>
      <c r="B104" s="94" t="s">
        <v>111</v>
      </c>
      <c r="C104" s="110" t="s">
        <v>52</v>
      </c>
      <c r="D104" s="125">
        <v>12</v>
      </c>
      <c r="E104" s="114">
        <v>120</v>
      </c>
      <c r="F104" s="109">
        <f t="shared" si="26"/>
        <v>1440</v>
      </c>
      <c r="G104" s="72"/>
      <c r="H104" s="72"/>
      <c r="I104" s="72"/>
      <c r="J104" s="72"/>
    </row>
    <row r="105" spans="1:10" customFormat="1" ht="15" hidden="1" customHeight="1" thickBot="1">
      <c r="A105" s="85"/>
      <c r="B105" s="86" t="s">
        <v>61</v>
      </c>
      <c r="C105" s="85"/>
      <c r="D105" s="115"/>
      <c r="E105" s="87"/>
      <c r="F105" s="88">
        <f>SUM(F94:F104)</f>
        <v>29930</v>
      </c>
    </row>
    <row r="106" spans="1:10" customFormat="1" ht="14.25" customHeight="1">
      <c r="A106" s="100"/>
      <c r="B106" s="50" t="s">
        <v>112</v>
      </c>
      <c r="C106" s="193"/>
      <c r="D106" s="194"/>
      <c r="E106" s="194"/>
      <c r="F106" s="195"/>
      <c r="G106" s="72"/>
      <c r="H106" s="72"/>
      <c r="I106" s="72"/>
      <c r="J106" s="72"/>
    </row>
    <row r="107" spans="1:10" customFormat="1" ht="15" customHeight="1">
      <c r="A107" s="105"/>
      <c r="B107" s="94" t="s">
        <v>145</v>
      </c>
      <c r="C107" s="106" t="s">
        <v>50</v>
      </c>
      <c r="D107" s="125">
        <v>2</v>
      </c>
      <c r="E107" s="77">
        <v>4900</v>
      </c>
      <c r="F107" s="78">
        <f t="shared" ref="F107" si="27">D107*E107</f>
        <v>9800</v>
      </c>
      <c r="G107" s="72"/>
      <c r="H107" s="72"/>
      <c r="I107" s="72"/>
      <c r="J107" s="72"/>
    </row>
    <row r="108" spans="1:10" customFormat="1" ht="14.25" customHeight="1">
      <c r="A108" s="105"/>
      <c r="B108" s="94" t="s">
        <v>141</v>
      </c>
      <c r="C108" s="106" t="s">
        <v>57</v>
      </c>
      <c r="D108" s="125">
        <v>26</v>
      </c>
      <c r="E108" s="77">
        <v>980</v>
      </c>
      <c r="F108" s="78">
        <f t="shared" ref="F108" si="28">D108*E108</f>
        <v>25480</v>
      </c>
      <c r="G108" s="72"/>
      <c r="H108" s="72"/>
      <c r="I108" s="72"/>
      <c r="J108" s="72"/>
    </row>
    <row r="109" spans="1:10" customFormat="1" ht="14.25" customHeight="1">
      <c r="A109" s="105"/>
      <c r="B109" s="94" t="s">
        <v>147</v>
      </c>
      <c r="C109" s="106" t="s">
        <v>50</v>
      </c>
      <c r="D109" s="125">
        <v>5</v>
      </c>
      <c r="E109" s="77">
        <v>648</v>
      </c>
      <c r="F109" s="77">
        <f t="shared" ref="F109" si="29">D109*E109</f>
        <v>3240</v>
      </c>
      <c r="G109" s="72"/>
      <c r="H109" s="72"/>
      <c r="I109" s="72"/>
      <c r="J109" s="72"/>
    </row>
    <row r="110" spans="1:10" s="162" customFormat="1" ht="38.25" customHeight="1">
      <c r="A110" s="159"/>
      <c r="B110" s="160" t="s">
        <v>146</v>
      </c>
      <c r="C110" s="163" t="s">
        <v>50</v>
      </c>
      <c r="D110" s="125">
        <v>2</v>
      </c>
      <c r="E110" s="164">
        <v>3900</v>
      </c>
      <c r="F110" s="165">
        <f t="shared" ref="F110" si="30">D110*E110</f>
        <v>7800</v>
      </c>
      <c r="G110" s="161"/>
      <c r="H110" s="161"/>
      <c r="I110" s="161"/>
      <c r="J110" s="161"/>
    </row>
    <row r="111" spans="1:10" customFormat="1" ht="14.25" customHeight="1" thickBot="1">
      <c r="A111" s="105"/>
      <c r="B111" s="94" t="s">
        <v>131</v>
      </c>
      <c r="C111" s="110" t="s">
        <v>52</v>
      </c>
      <c r="D111" s="125">
        <v>2</v>
      </c>
      <c r="E111" s="108">
        <v>660</v>
      </c>
      <c r="F111" s="109">
        <f t="shared" ref="F111" si="31">D111*E111</f>
        <v>1320</v>
      </c>
      <c r="G111" s="72"/>
      <c r="H111" s="72"/>
      <c r="I111" s="72"/>
      <c r="J111" s="72"/>
    </row>
    <row r="112" spans="1:10" customFormat="1" ht="15" customHeight="1" thickBot="1">
      <c r="A112" s="85"/>
      <c r="B112" s="86" t="s">
        <v>61</v>
      </c>
      <c r="C112" s="85"/>
      <c r="D112" s="115"/>
      <c r="E112" s="87"/>
      <c r="F112" s="88">
        <f>SUM(F107:F111)</f>
        <v>47640</v>
      </c>
    </row>
    <row r="113" spans="1:10" customFormat="1" ht="15" customHeight="1">
      <c r="A113" s="49"/>
      <c r="B113" s="50" t="s">
        <v>132</v>
      </c>
      <c r="C113" s="196"/>
      <c r="D113" s="197"/>
      <c r="E113" s="197"/>
      <c r="F113" s="198"/>
      <c r="G113" s="60"/>
      <c r="H113" s="61"/>
      <c r="I113" s="61"/>
      <c r="J113" s="61"/>
    </row>
    <row r="114" spans="1:10" customFormat="1" ht="15" customHeight="1">
      <c r="A114" s="54"/>
      <c r="B114" s="55" t="s">
        <v>77</v>
      </c>
      <c r="C114" s="62" t="s">
        <v>52</v>
      </c>
      <c r="D114" s="166">
        <v>7</v>
      </c>
      <c r="E114" s="58">
        <v>672</v>
      </c>
      <c r="F114" s="59">
        <f>D114*E114</f>
        <v>4704</v>
      </c>
      <c r="G114" s="60"/>
      <c r="H114" s="61"/>
      <c r="I114" s="61"/>
      <c r="J114" s="61"/>
    </row>
    <row r="115" spans="1:10" customFormat="1" ht="15" customHeight="1">
      <c r="A115" s="54"/>
      <c r="B115" s="55" t="s">
        <v>67</v>
      </c>
      <c r="C115" s="62" t="s">
        <v>52</v>
      </c>
      <c r="D115" s="166">
        <v>6</v>
      </c>
      <c r="E115" s="58">
        <v>142</v>
      </c>
      <c r="F115" s="59">
        <f>D115*E115</f>
        <v>852</v>
      </c>
      <c r="G115" s="72"/>
      <c r="H115" s="65"/>
      <c r="I115" s="65"/>
      <c r="J115" s="65"/>
    </row>
    <row r="116" spans="1:10" customFormat="1" ht="15" customHeight="1">
      <c r="A116" s="54"/>
      <c r="B116" s="94" t="s">
        <v>68</v>
      </c>
      <c r="C116" s="95" t="s">
        <v>52</v>
      </c>
      <c r="D116" s="124">
        <v>4</v>
      </c>
      <c r="E116" s="58">
        <v>119</v>
      </c>
      <c r="F116" s="59">
        <f t="shared" ref="F116:F124" si="32">D116*E116</f>
        <v>476</v>
      </c>
      <c r="G116" s="53"/>
      <c r="H116" s="53"/>
      <c r="I116" s="53"/>
      <c r="J116" s="53"/>
    </row>
    <row r="117" spans="1:10" customFormat="1" ht="15" customHeight="1">
      <c r="A117" s="54"/>
      <c r="B117" s="94" t="s">
        <v>69</v>
      </c>
      <c r="C117" s="95" t="s">
        <v>52</v>
      </c>
      <c r="D117" s="124">
        <v>3</v>
      </c>
      <c r="E117" s="58">
        <v>277</v>
      </c>
      <c r="F117" s="59">
        <f t="shared" si="32"/>
        <v>831</v>
      </c>
      <c r="G117" s="60"/>
      <c r="H117" s="97"/>
      <c r="I117" s="97"/>
      <c r="J117" s="97"/>
    </row>
    <row r="118" spans="1:10" customFormat="1" ht="15" customHeight="1">
      <c r="A118" s="54"/>
      <c r="B118" s="94" t="s">
        <v>80</v>
      </c>
      <c r="C118" s="95" t="s">
        <v>52</v>
      </c>
      <c r="D118" s="124">
        <v>30</v>
      </c>
      <c r="E118" s="58">
        <v>127</v>
      </c>
      <c r="F118" s="59">
        <f t="shared" si="32"/>
        <v>3810</v>
      </c>
      <c r="G118" s="53"/>
      <c r="H118" s="53"/>
      <c r="I118" s="53"/>
      <c r="J118" s="53"/>
    </row>
    <row r="119" spans="1:10" customFormat="1" ht="15" customHeight="1">
      <c r="A119" s="54"/>
      <c r="B119" s="94" t="s">
        <v>81</v>
      </c>
      <c r="C119" s="95" t="s">
        <v>52</v>
      </c>
      <c r="D119" s="124">
        <v>3</v>
      </c>
      <c r="E119" s="58">
        <v>898</v>
      </c>
      <c r="F119" s="59">
        <f t="shared" si="32"/>
        <v>2694</v>
      </c>
      <c r="G119" s="60"/>
      <c r="H119" s="61"/>
      <c r="I119" s="61"/>
      <c r="J119" s="61"/>
    </row>
    <row r="120" spans="1:10" customFormat="1" ht="15" customHeight="1">
      <c r="A120" s="54"/>
      <c r="B120" s="94" t="s">
        <v>82</v>
      </c>
      <c r="C120" s="95" t="s">
        <v>52</v>
      </c>
      <c r="D120" s="124">
        <v>3</v>
      </c>
      <c r="E120" s="58">
        <v>316</v>
      </c>
      <c r="F120" s="59">
        <f t="shared" si="32"/>
        <v>948</v>
      </c>
      <c r="G120" s="53"/>
      <c r="H120" s="53"/>
      <c r="I120" s="53"/>
      <c r="J120" s="53"/>
    </row>
    <row r="121" spans="1:10" customFormat="1" ht="15" customHeight="1">
      <c r="A121" s="54"/>
      <c r="B121" s="94" t="s">
        <v>84</v>
      </c>
      <c r="C121" s="95" t="s">
        <v>52</v>
      </c>
      <c r="D121" s="124">
        <v>6</v>
      </c>
      <c r="E121" s="58">
        <v>283</v>
      </c>
      <c r="F121" s="59">
        <f t="shared" si="32"/>
        <v>1698</v>
      </c>
      <c r="G121" s="53"/>
      <c r="H121" s="53"/>
      <c r="I121" s="53"/>
      <c r="J121" s="53"/>
    </row>
    <row r="122" spans="1:10" customFormat="1" ht="15" customHeight="1">
      <c r="A122" s="54"/>
      <c r="B122" s="94" t="s">
        <v>70</v>
      </c>
      <c r="C122" s="95" t="s">
        <v>52</v>
      </c>
      <c r="D122" s="124">
        <v>3</v>
      </c>
      <c r="E122" s="58">
        <v>304</v>
      </c>
      <c r="F122" s="59">
        <f t="shared" si="32"/>
        <v>912</v>
      </c>
      <c r="G122" s="53"/>
      <c r="H122" s="53"/>
      <c r="I122" s="53"/>
      <c r="J122" s="53"/>
    </row>
    <row r="123" spans="1:10" customFormat="1" ht="15" customHeight="1">
      <c r="A123" s="54"/>
      <c r="B123" s="94" t="s">
        <v>133</v>
      </c>
      <c r="C123" s="95" t="s">
        <v>52</v>
      </c>
      <c r="D123" s="124">
        <v>6</v>
      </c>
      <c r="E123" s="58">
        <v>120</v>
      </c>
      <c r="F123" s="59">
        <f t="shared" si="32"/>
        <v>720</v>
      </c>
      <c r="G123" s="60"/>
      <c r="H123" s="61"/>
      <c r="I123" s="61"/>
      <c r="J123" s="61"/>
    </row>
    <row r="124" spans="1:10" customFormat="1" ht="14.25" customHeight="1" thickBot="1">
      <c r="A124" s="54"/>
      <c r="B124" s="94" t="s">
        <v>134</v>
      </c>
      <c r="C124" s="95" t="s">
        <v>52</v>
      </c>
      <c r="D124" s="124">
        <v>1</v>
      </c>
      <c r="E124" s="58">
        <v>350</v>
      </c>
      <c r="F124" s="59">
        <f t="shared" si="32"/>
        <v>350</v>
      </c>
      <c r="G124" s="60"/>
      <c r="H124" s="97"/>
      <c r="I124" s="97"/>
      <c r="J124" s="97"/>
    </row>
    <row r="125" spans="1:10" customFormat="1" ht="14.25" customHeight="1" thickBot="1">
      <c r="A125" s="85"/>
      <c r="B125" s="86" t="s">
        <v>61</v>
      </c>
      <c r="C125" s="98"/>
      <c r="D125" s="99"/>
      <c r="E125" s="87"/>
      <c r="F125" s="88">
        <f>SUM(F114:F124)</f>
        <v>17995</v>
      </c>
      <c r="G125" s="72"/>
      <c r="H125" s="72"/>
      <c r="I125" s="72"/>
      <c r="J125" s="72"/>
    </row>
    <row r="126" spans="1:10" customFormat="1" ht="27" customHeight="1">
      <c r="A126" s="152"/>
      <c r="B126" s="153" t="s">
        <v>121</v>
      </c>
      <c r="C126" s="199" t="s">
        <v>139</v>
      </c>
      <c r="D126" s="199"/>
      <c r="E126" s="200"/>
      <c r="F126" s="154">
        <f>F43+F112+F125</f>
        <v>151671.54999999999</v>
      </c>
    </row>
    <row r="127" spans="1:10" customFormat="1" ht="15" customHeight="1">
      <c r="A127" s="130"/>
      <c r="B127" s="130" t="s">
        <v>113</v>
      </c>
      <c r="C127" s="130"/>
      <c r="D127" s="130"/>
      <c r="E127" s="131"/>
      <c r="F127" s="131"/>
    </row>
    <row r="128" spans="1:10" customFormat="1" ht="13.2">
      <c r="A128" s="132"/>
      <c r="B128" s="50" t="s">
        <v>49</v>
      </c>
      <c r="C128" s="201"/>
      <c r="D128" s="202"/>
      <c r="E128" s="202"/>
      <c r="F128" s="203"/>
    </row>
    <row r="129" spans="1:22" customFormat="1" ht="13.2">
      <c r="A129" s="132"/>
      <c r="B129" s="133" t="s">
        <v>126</v>
      </c>
      <c r="C129" s="134" t="s">
        <v>64</v>
      </c>
      <c r="D129" s="135">
        <v>116</v>
      </c>
      <c r="E129" s="136">
        <v>100</v>
      </c>
      <c r="F129" s="59">
        <f t="shared" ref="F129:F132" si="33">D129*E129</f>
        <v>11600</v>
      </c>
    </row>
    <row r="130" spans="1:22" customFormat="1" ht="13.2">
      <c r="A130" s="132"/>
      <c r="B130" s="133" t="s">
        <v>135</v>
      </c>
      <c r="C130" s="134" t="s">
        <v>64</v>
      </c>
      <c r="D130" s="135">
        <v>84</v>
      </c>
      <c r="E130" s="136">
        <v>80</v>
      </c>
      <c r="F130" s="59">
        <f t="shared" si="33"/>
        <v>6720</v>
      </c>
    </row>
    <row r="131" spans="1:22" customFormat="1" ht="13.2">
      <c r="A131" s="132"/>
      <c r="B131" s="133" t="s">
        <v>25</v>
      </c>
      <c r="C131" s="134" t="s">
        <v>64</v>
      </c>
      <c r="D131" s="135">
        <v>84</v>
      </c>
      <c r="E131" s="136">
        <v>100</v>
      </c>
      <c r="F131" s="59">
        <f t="shared" si="33"/>
        <v>8400</v>
      </c>
    </row>
    <row r="132" spans="1:22" customFormat="1" ht="13.2">
      <c r="A132" s="132"/>
      <c r="B132" s="133" t="s">
        <v>142</v>
      </c>
      <c r="C132" s="134" t="s">
        <v>64</v>
      </c>
      <c r="D132" s="135">
        <v>84</v>
      </c>
      <c r="E132" s="136">
        <v>180</v>
      </c>
      <c r="F132" s="59">
        <f t="shared" si="33"/>
        <v>15120</v>
      </c>
    </row>
    <row r="133" spans="1:22" customFormat="1" ht="13.2">
      <c r="A133" s="134"/>
      <c r="B133" s="133" t="s">
        <v>114</v>
      </c>
      <c r="C133" s="134" t="s">
        <v>64</v>
      </c>
      <c r="D133" s="135">
        <v>116</v>
      </c>
      <c r="E133" s="136">
        <v>80</v>
      </c>
      <c r="F133" s="59">
        <f t="shared" ref="F133:F135" si="34">E133*D133</f>
        <v>9280</v>
      </c>
      <c r="G133" s="157"/>
      <c r="H133" s="158"/>
      <c r="I133" s="158"/>
    </row>
    <row r="134" spans="1:22" customFormat="1" ht="13.2">
      <c r="A134" s="134"/>
      <c r="B134" s="133" t="s">
        <v>27</v>
      </c>
      <c r="C134" s="134" t="s">
        <v>64</v>
      </c>
      <c r="D134" s="135">
        <v>116</v>
      </c>
      <c r="E134" s="136">
        <v>90</v>
      </c>
      <c r="F134" s="59">
        <f t="shared" si="34"/>
        <v>10440</v>
      </c>
      <c r="G134" s="157"/>
      <c r="H134" s="158"/>
      <c r="I134" s="158"/>
    </row>
    <row r="135" spans="1:22" customFormat="1" ht="13.5" customHeight="1" thickBot="1">
      <c r="A135" s="137"/>
      <c r="B135" s="138" t="s">
        <v>115</v>
      </c>
      <c r="C135" s="137" t="s">
        <v>64</v>
      </c>
      <c r="D135" s="139">
        <v>116</v>
      </c>
      <c r="E135" s="140">
        <v>120</v>
      </c>
      <c r="F135" s="141">
        <f t="shared" si="34"/>
        <v>13920</v>
      </c>
      <c r="G135" s="157"/>
      <c r="H135" s="158"/>
      <c r="I135" s="158"/>
    </row>
    <row r="136" spans="1:22" customFormat="1" ht="15.75" customHeight="1" thickBot="1">
      <c r="A136" s="142"/>
      <c r="B136" s="143" t="s">
        <v>61</v>
      </c>
      <c r="C136" s="142"/>
      <c r="D136" s="144"/>
      <c r="E136" s="145"/>
      <c r="F136" s="88">
        <f>SUM(F129:F135)</f>
        <v>75480</v>
      </c>
    </row>
    <row r="137" spans="1:22" customFormat="1" ht="16.5" customHeight="1">
      <c r="A137" s="49"/>
      <c r="B137" s="50" t="s">
        <v>116</v>
      </c>
      <c r="C137" s="196"/>
      <c r="D137" s="197"/>
      <c r="E137" s="197"/>
      <c r="F137" s="198"/>
    </row>
    <row r="138" spans="1:22" customFormat="1" ht="15.75" customHeight="1">
      <c r="A138" s="134"/>
      <c r="B138" s="146" t="s">
        <v>117</v>
      </c>
      <c r="C138" s="134" t="s">
        <v>64</v>
      </c>
      <c r="D138" s="135">
        <v>116</v>
      </c>
      <c r="E138" s="136">
        <v>280</v>
      </c>
      <c r="F138" s="59">
        <f t="shared" ref="F138:F142" si="35">E138*D138</f>
        <v>32480</v>
      </c>
    </row>
    <row r="139" spans="1:22" customFormat="1" ht="15.75" customHeight="1">
      <c r="A139" s="134"/>
      <c r="B139" s="133" t="s">
        <v>118</v>
      </c>
      <c r="C139" s="134" t="s">
        <v>119</v>
      </c>
      <c r="D139" s="135">
        <v>100</v>
      </c>
      <c r="E139" s="136">
        <v>170</v>
      </c>
      <c r="F139" s="59">
        <f t="shared" si="35"/>
        <v>17000</v>
      </c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</row>
    <row r="140" spans="1:22" customFormat="1" ht="15.75" customHeight="1">
      <c r="A140" s="134"/>
      <c r="B140" s="133" t="s">
        <v>136</v>
      </c>
      <c r="C140" s="134" t="s">
        <v>119</v>
      </c>
      <c r="D140" s="135">
        <v>9</v>
      </c>
      <c r="E140" s="136">
        <v>350</v>
      </c>
      <c r="F140" s="59">
        <f t="shared" ref="F140" si="36">E140*D140</f>
        <v>3150</v>
      </c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</row>
    <row r="141" spans="1:22" customFormat="1" ht="15.75" customHeight="1">
      <c r="A141" s="134"/>
      <c r="B141" s="133" t="s">
        <v>137</v>
      </c>
      <c r="C141" s="134" t="s">
        <v>119</v>
      </c>
      <c r="D141" s="135">
        <v>33</v>
      </c>
      <c r="E141" s="136">
        <v>350</v>
      </c>
      <c r="F141" s="59">
        <f t="shared" ref="F141" si="37">E141*D141</f>
        <v>11550</v>
      </c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</row>
    <row r="142" spans="1:22" customFormat="1" ht="15" customHeight="1" thickBot="1">
      <c r="A142" s="134"/>
      <c r="B142" s="148" t="s">
        <v>120</v>
      </c>
      <c r="C142" s="134" t="s">
        <v>119</v>
      </c>
      <c r="D142" s="135">
        <v>20</v>
      </c>
      <c r="E142" s="136">
        <v>50</v>
      </c>
      <c r="F142" s="59">
        <f t="shared" si="35"/>
        <v>1000</v>
      </c>
      <c r="G142" s="147"/>
      <c r="H142" s="147"/>
      <c r="I142" s="147"/>
      <c r="J142" s="156"/>
      <c r="K142" s="156"/>
      <c r="L142" s="156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</row>
    <row r="143" spans="1:22" customFormat="1" thickBot="1">
      <c r="A143" s="149"/>
      <c r="B143" s="143" t="s">
        <v>61</v>
      </c>
      <c r="C143" s="149"/>
      <c r="D143" s="150"/>
      <c r="E143" s="151"/>
      <c r="F143" s="88">
        <f>SUM(F138:F142)</f>
        <v>65180</v>
      </c>
      <c r="J143" s="156"/>
      <c r="K143" s="156"/>
      <c r="L143" s="156"/>
    </row>
    <row r="144" spans="1:22" customFormat="1" ht="24" customHeight="1">
      <c r="A144" s="152"/>
      <c r="B144" s="153"/>
      <c r="C144" s="199" t="s">
        <v>122</v>
      </c>
      <c r="D144" s="199"/>
      <c r="E144" s="200"/>
      <c r="F144" s="154">
        <f>F136+F143</f>
        <v>140660</v>
      </c>
    </row>
    <row r="145" spans="1:6" ht="14.25" customHeight="1">
      <c r="A145" s="127"/>
      <c r="B145" s="20" t="s">
        <v>21</v>
      </c>
      <c r="C145" s="204"/>
      <c r="D145" s="205"/>
      <c r="E145" s="205"/>
      <c r="F145" s="206"/>
    </row>
    <row r="146" spans="1:6" ht="14.25" customHeight="1">
      <c r="A146" s="128"/>
      <c r="B146" s="126" t="s">
        <v>96</v>
      </c>
      <c r="C146" s="37" t="s">
        <v>0</v>
      </c>
      <c r="D146" s="155">
        <v>2</v>
      </c>
      <c r="E146" s="38">
        <v>2700</v>
      </c>
      <c r="F146" s="78">
        <f t="shared" ref="F146:F151" si="38">D146*E146</f>
        <v>5400</v>
      </c>
    </row>
    <row r="147" spans="1:6" ht="14.25" hidden="1" customHeight="1">
      <c r="A147" s="123"/>
      <c r="B147" s="36" t="s">
        <v>48</v>
      </c>
      <c r="C147" s="37" t="s">
        <v>0</v>
      </c>
      <c r="D147" s="76">
        <v>0</v>
      </c>
      <c r="E147" s="38">
        <v>2000</v>
      </c>
      <c r="F147" s="109">
        <f t="shared" si="38"/>
        <v>0</v>
      </c>
    </row>
    <row r="148" spans="1:6" ht="14.25" hidden="1" customHeight="1">
      <c r="A148" s="7"/>
      <c r="B148" s="89" t="s">
        <v>43</v>
      </c>
      <c r="C148" s="91" t="s">
        <v>0</v>
      </c>
      <c r="D148" s="76">
        <v>0</v>
      </c>
      <c r="E148" s="38">
        <v>5000</v>
      </c>
      <c r="F148" s="109">
        <f t="shared" si="38"/>
        <v>0</v>
      </c>
    </row>
    <row r="149" spans="1:6" ht="14.25" hidden="1" customHeight="1" thickBot="1">
      <c r="A149" s="127"/>
      <c r="B149" s="35" t="s">
        <v>62</v>
      </c>
      <c r="C149" s="41" t="s">
        <v>63</v>
      </c>
      <c r="D149" s="90">
        <v>0</v>
      </c>
      <c r="E149" s="42">
        <v>5000</v>
      </c>
      <c r="F149" s="109">
        <f t="shared" si="38"/>
        <v>0</v>
      </c>
    </row>
    <row r="150" spans="1:6" ht="14.25" customHeight="1">
      <c r="A150" s="128"/>
      <c r="B150" s="126" t="s">
        <v>125</v>
      </c>
      <c r="C150" s="37" t="s">
        <v>0</v>
      </c>
      <c r="D150" s="155">
        <v>1</v>
      </c>
      <c r="E150" s="38">
        <v>4500</v>
      </c>
      <c r="F150" s="109">
        <f t="shared" si="38"/>
        <v>4500</v>
      </c>
    </row>
    <row r="151" spans="1:6" ht="14.25" customHeight="1" thickBot="1">
      <c r="A151" s="128"/>
      <c r="B151" s="126" t="s">
        <v>123</v>
      </c>
      <c r="C151" s="37" t="s">
        <v>63</v>
      </c>
      <c r="D151" s="155">
        <v>1</v>
      </c>
      <c r="E151" s="38">
        <v>4800</v>
      </c>
      <c r="F151" s="109">
        <f t="shared" si="38"/>
        <v>4800</v>
      </c>
    </row>
    <row r="152" spans="1:6" s="6" customFormat="1" ht="19.5" customHeight="1" thickBot="1">
      <c r="A152" s="129"/>
      <c r="B152" s="35"/>
      <c r="C152" s="190" t="s">
        <v>124</v>
      </c>
      <c r="D152" s="191"/>
      <c r="E152" s="192"/>
      <c r="F152" s="154">
        <f>F126+F144+F146+F150+F151</f>
        <v>307031.55</v>
      </c>
    </row>
    <row r="153" spans="1:6" s="43" customFormat="1" ht="134.25" customHeight="1">
      <c r="A153" s="44"/>
      <c r="B153" s="120"/>
      <c r="C153" s="189"/>
      <c r="D153" s="189"/>
      <c r="E153" s="189"/>
      <c r="F153" s="189"/>
    </row>
    <row r="154" spans="1:6" s="43" customFormat="1" ht="14.25" customHeight="1">
      <c r="A154" s="45"/>
      <c r="B154" s="44"/>
      <c r="C154" s="45"/>
      <c r="D154" s="45"/>
      <c r="E154" s="45"/>
      <c r="F154" s="45"/>
    </row>
    <row r="155" spans="1:6" s="43" customFormat="1" ht="14.25" customHeight="1">
      <c r="B155" s="45"/>
      <c r="C155" s="44"/>
      <c r="D155" s="46"/>
      <c r="E155" s="46"/>
      <c r="F155" s="46"/>
    </row>
    <row r="156" spans="1:6" s="43" customFormat="1" ht="14.25" customHeight="1">
      <c r="C156" s="44"/>
      <c r="D156" s="46"/>
      <c r="E156" s="46"/>
      <c r="F156" s="46"/>
    </row>
    <row r="157" spans="1:6" s="6" customFormat="1" ht="14.25" customHeight="1">
      <c r="A157" s="1"/>
      <c r="B157" s="4"/>
      <c r="C157" s="3"/>
      <c r="D157" s="5"/>
      <c r="E157" s="5"/>
      <c r="F157" s="5"/>
    </row>
    <row r="158" spans="1:6" ht="14.25" customHeight="1">
      <c r="B158" s="4"/>
      <c r="C158" s="3"/>
      <c r="D158" s="5"/>
      <c r="E158" s="5"/>
      <c r="F158" s="5"/>
    </row>
    <row r="159" spans="1:6" ht="15" customHeight="1">
      <c r="B159" s="4"/>
      <c r="C159" s="3"/>
      <c r="D159" s="5"/>
      <c r="E159" s="5"/>
      <c r="F159" s="5"/>
    </row>
    <row r="160" spans="1:6" ht="14.25" customHeight="1">
      <c r="B160" s="4"/>
      <c r="C160" s="3"/>
      <c r="D160" s="5"/>
      <c r="E160" s="5"/>
      <c r="F160" s="5"/>
    </row>
    <row r="161" spans="1:11" ht="14.25" customHeight="1">
      <c r="B161" s="4"/>
      <c r="C161" s="3"/>
      <c r="D161" s="5"/>
      <c r="E161" s="5"/>
      <c r="F161" s="5"/>
    </row>
    <row r="162" spans="1:11" s="2" customFormat="1" ht="14.25" customHeight="1">
      <c r="A162" s="1"/>
      <c r="B162" s="4"/>
      <c r="C162" s="3"/>
      <c r="D162" s="5"/>
      <c r="E162" s="5"/>
      <c r="F162" s="5"/>
      <c r="G162" s="1"/>
      <c r="H162" s="1"/>
      <c r="I162" s="1"/>
      <c r="J162" s="1"/>
      <c r="K162" s="1"/>
    </row>
    <row r="163" spans="1:11" s="2" customFormat="1" ht="14.25" customHeight="1">
      <c r="A163" s="1"/>
      <c r="B163" s="4"/>
      <c r="C163" s="3"/>
      <c r="D163" s="5"/>
      <c r="E163" s="5"/>
      <c r="F163" s="5"/>
      <c r="G163" s="1"/>
      <c r="H163" s="1"/>
      <c r="I163" s="1"/>
      <c r="J163" s="1"/>
      <c r="K163" s="1"/>
    </row>
    <row r="164" spans="1:11" s="2" customFormat="1" ht="14.25" customHeight="1">
      <c r="A164" s="1"/>
      <c r="B164" s="4"/>
      <c r="C164" s="3"/>
      <c r="D164" s="5"/>
      <c r="E164" s="5"/>
      <c r="F164" s="5"/>
      <c r="G164" s="1"/>
      <c r="H164" s="1"/>
      <c r="I164" s="1"/>
      <c r="J164" s="1"/>
      <c r="K164" s="1"/>
    </row>
    <row r="165" spans="1:11" s="2" customFormat="1" ht="14.25" customHeight="1">
      <c r="A165" s="1"/>
      <c r="B165" s="4"/>
      <c r="C165" s="3"/>
      <c r="D165" s="5"/>
      <c r="E165" s="5"/>
      <c r="F165" s="5"/>
      <c r="G165" s="1"/>
      <c r="H165" s="1"/>
      <c r="I165" s="1"/>
      <c r="J165" s="1"/>
      <c r="K165" s="1"/>
    </row>
    <row r="166" spans="1:11" s="2" customFormat="1" ht="14.25" customHeight="1">
      <c r="A166" s="1"/>
      <c r="B166" s="4"/>
      <c r="C166" s="3"/>
      <c r="D166" s="5"/>
      <c r="E166" s="5"/>
      <c r="F166" s="5"/>
      <c r="G166" s="1"/>
      <c r="H166" s="1"/>
      <c r="I166" s="1"/>
      <c r="J166" s="1"/>
      <c r="K166" s="1"/>
    </row>
    <row r="167" spans="1:11" s="2" customFormat="1" ht="14.25" customHeight="1">
      <c r="A167" s="1"/>
      <c r="B167" s="4"/>
      <c r="C167" s="3"/>
      <c r="D167" s="5"/>
      <c r="E167" s="5"/>
      <c r="F167" s="5"/>
      <c r="G167" s="1"/>
      <c r="H167" s="1"/>
      <c r="I167" s="1"/>
      <c r="J167" s="1"/>
      <c r="K167" s="1"/>
    </row>
    <row r="168" spans="1:11" s="2" customFormat="1" ht="14.25" customHeight="1">
      <c r="A168" s="1"/>
      <c r="B168" s="4"/>
      <c r="C168" s="3"/>
      <c r="D168" s="5"/>
      <c r="E168" s="5"/>
      <c r="F168" s="5"/>
      <c r="G168" s="1"/>
      <c r="H168" s="1"/>
      <c r="I168" s="1"/>
      <c r="J168" s="1"/>
      <c r="K168" s="1"/>
    </row>
    <row r="169" spans="1:11" s="2" customFormat="1" ht="14.25" customHeight="1">
      <c r="A169" s="1"/>
      <c r="B169" s="4"/>
      <c r="C169" s="3"/>
      <c r="D169" s="5"/>
      <c r="E169" s="5"/>
      <c r="F169" s="5"/>
      <c r="G169" s="1"/>
      <c r="H169" s="1"/>
      <c r="I169" s="1"/>
      <c r="J169" s="1"/>
      <c r="K169" s="1"/>
    </row>
    <row r="170" spans="1:11" s="2" customFormat="1" ht="14.25" customHeight="1">
      <c r="A170" s="1"/>
      <c r="B170" s="4"/>
      <c r="C170" s="3"/>
      <c r="D170" s="5"/>
      <c r="E170" s="5"/>
      <c r="F170" s="5"/>
      <c r="G170" s="1"/>
      <c r="H170" s="1"/>
      <c r="I170" s="1"/>
      <c r="J170" s="1"/>
      <c r="K170" s="1"/>
    </row>
    <row r="171" spans="1:11" s="2" customFormat="1" ht="14.25" customHeight="1">
      <c r="A171" s="1"/>
      <c r="B171" s="4"/>
      <c r="C171" s="3"/>
      <c r="D171" s="5"/>
      <c r="E171" s="5"/>
      <c r="F171" s="5"/>
      <c r="G171" s="1"/>
      <c r="H171" s="1"/>
      <c r="I171" s="1"/>
      <c r="J171" s="1"/>
      <c r="K171" s="1"/>
    </row>
    <row r="172" spans="1:11" s="2" customFormat="1" ht="14.25" customHeight="1">
      <c r="A172" s="1"/>
      <c r="B172" s="4"/>
      <c r="C172" s="3"/>
      <c r="D172" s="5"/>
      <c r="E172" s="5"/>
      <c r="F172" s="5"/>
      <c r="G172" s="1"/>
      <c r="H172" s="1"/>
      <c r="I172" s="1"/>
      <c r="J172" s="1"/>
      <c r="K172" s="1"/>
    </row>
    <row r="173" spans="1:11" s="2" customFormat="1" ht="14.25" customHeight="1">
      <c r="A173" s="1"/>
      <c r="B173" s="4"/>
      <c r="C173" s="3"/>
      <c r="D173" s="5"/>
      <c r="E173" s="5"/>
      <c r="F173" s="5"/>
      <c r="G173" s="1"/>
      <c r="H173" s="1"/>
      <c r="I173" s="1"/>
      <c r="J173" s="1"/>
      <c r="K173" s="1"/>
    </row>
    <row r="174" spans="1:11" s="2" customFormat="1" ht="14.25" customHeight="1">
      <c r="A174" s="1"/>
      <c r="B174" s="4"/>
      <c r="C174" s="3"/>
      <c r="D174" s="5"/>
      <c r="E174" s="5"/>
      <c r="F174" s="5"/>
      <c r="G174" s="1"/>
      <c r="H174" s="1"/>
      <c r="I174" s="1"/>
      <c r="J174" s="1"/>
      <c r="K174" s="1"/>
    </row>
    <row r="175" spans="1:11" s="2" customFormat="1" ht="14.25" customHeight="1">
      <c r="A175" s="1"/>
      <c r="B175" s="4"/>
      <c r="C175" s="3"/>
      <c r="D175" s="5"/>
      <c r="E175" s="5"/>
      <c r="F175" s="5"/>
      <c r="G175" s="1"/>
      <c r="H175" s="1"/>
      <c r="I175" s="1"/>
      <c r="J175" s="1"/>
      <c r="K175" s="1"/>
    </row>
    <row r="176" spans="1:11" s="2" customFormat="1" ht="14.25" customHeight="1">
      <c r="A176" s="1"/>
      <c r="B176" s="4"/>
      <c r="C176" s="3"/>
      <c r="D176" s="5"/>
      <c r="E176" s="5"/>
      <c r="F176" s="5"/>
      <c r="G176" s="1"/>
      <c r="H176" s="1"/>
      <c r="I176" s="1"/>
      <c r="J176" s="1"/>
      <c r="K176" s="1"/>
    </row>
    <row r="177" spans="1:11" s="2" customFormat="1" ht="14.25" customHeight="1">
      <c r="A177" s="1"/>
      <c r="B177" s="4"/>
      <c r="C177" s="3"/>
      <c r="D177" s="5"/>
      <c r="E177" s="5"/>
      <c r="F177" s="5"/>
      <c r="G177" s="1"/>
      <c r="H177" s="1"/>
      <c r="I177" s="1"/>
      <c r="J177" s="1"/>
      <c r="K177" s="1"/>
    </row>
    <row r="178" spans="1:11" s="2" customFormat="1" ht="14.25" customHeight="1">
      <c r="A178" s="1"/>
      <c r="B178" s="4"/>
      <c r="C178" s="3"/>
      <c r="D178" s="5"/>
      <c r="E178" s="5"/>
      <c r="F178" s="5"/>
      <c r="G178" s="1"/>
      <c r="H178" s="1"/>
      <c r="I178" s="1"/>
      <c r="J178" s="1"/>
      <c r="K178" s="1"/>
    </row>
    <row r="179" spans="1:11" s="2" customFormat="1" ht="14.25" customHeight="1">
      <c r="A179" s="1"/>
      <c r="B179" s="4"/>
      <c r="C179" s="3"/>
      <c r="D179" s="5"/>
      <c r="E179" s="5"/>
      <c r="F179" s="5"/>
      <c r="G179" s="1"/>
      <c r="H179" s="1"/>
      <c r="I179" s="1"/>
      <c r="J179" s="1"/>
      <c r="K179" s="1"/>
    </row>
    <row r="180" spans="1:11" s="2" customFormat="1" ht="15" customHeight="1">
      <c r="A180" s="1"/>
      <c r="B180" s="4"/>
      <c r="C180" s="3"/>
      <c r="D180" s="5"/>
      <c r="E180" s="5"/>
      <c r="F180" s="5"/>
      <c r="G180" s="1"/>
      <c r="H180" s="1"/>
      <c r="I180" s="1"/>
      <c r="J180" s="1"/>
      <c r="K180" s="1"/>
    </row>
    <row r="181" spans="1:11" s="2" customFormat="1" ht="15" customHeight="1">
      <c r="A181" s="1"/>
      <c r="B181" s="4"/>
      <c r="C181" s="3"/>
      <c r="D181" s="5"/>
      <c r="E181" s="5"/>
      <c r="F181" s="5"/>
      <c r="G181" s="1"/>
      <c r="H181" s="1"/>
      <c r="I181" s="1"/>
      <c r="J181" s="1"/>
      <c r="K181" s="1"/>
    </row>
    <row r="182" spans="1:11" s="2" customFormat="1" ht="15" customHeight="1">
      <c r="A182" s="1"/>
      <c r="B182" s="4"/>
      <c r="C182" s="3"/>
      <c r="D182" s="5"/>
      <c r="E182" s="5"/>
      <c r="F182" s="5"/>
      <c r="G182" s="1"/>
      <c r="H182" s="1"/>
      <c r="I182" s="1"/>
      <c r="J182" s="1"/>
      <c r="K182" s="1"/>
    </row>
    <row r="183" spans="1:11" s="2" customFormat="1" ht="15" customHeight="1">
      <c r="A183" s="1"/>
      <c r="B183" s="4"/>
      <c r="C183" s="3"/>
      <c r="D183" s="5"/>
      <c r="E183" s="5"/>
      <c r="F183" s="5"/>
      <c r="G183" s="1"/>
      <c r="H183" s="1"/>
      <c r="I183" s="1"/>
      <c r="J183" s="1"/>
      <c r="K183" s="1"/>
    </row>
    <row r="184" spans="1:11" s="2" customFormat="1">
      <c r="A184" s="1"/>
      <c r="B184" s="4"/>
      <c r="C184" s="3"/>
      <c r="D184" s="5"/>
      <c r="E184" s="5"/>
      <c r="F184" s="5"/>
      <c r="G184" s="1"/>
      <c r="H184" s="1"/>
      <c r="I184" s="1"/>
      <c r="J184" s="1"/>
      <c r="K184" s="1"/>
    </row>
    <row r="185" spans="1:11" s="2" customFormat="1">
      <c r="A185" s="1"/>
      <c r="B185" s="4"/>
      <c r="C185" s="3"/>
      <c r="D185" s="5"/>
      <c r="E185" s="5"/>
      <c r="F185" s="5"/>
      <c r="G185" s="1"/>
      <c r="H185" s="1"/>
      <c r="I185" s="1"/>
      <c r="J185" s="1"/>
      <c r="K185" s="1"/>
    </row>
    <row r="186" spans="1:11" s="2" customFormat="1">
      <c r="A186" s="1"/>
      <c r="B186" s="4"/>
      <c r="C186" s="3"/>
      <c r="D186" s="5"/>
      <c r="E186" s="5"/>
      <c r="F186" s="5"/>
      <c r="G186" s="1"/>
      <c r="H186" s="1"/>
      <c r="I186" s="1"/>
      <c r="J186" s="1"/>
      <c r="K186" s="1"/>
    </row>
    <row r="187" spans="1:11" s="2" customFormat="1">
      <c r="A187" s="1"/>
      <c r="B187" s="4"/>
      <c r="C187" s="3"/>
      <c r="D187" s="5"/>
      <c r="E187" s="5"/>
      <c r="F187" s="5"/>
      <c r="G187" s="1"/>
      <c r="H187" s="1"/>
      <c r="I187" s="1"/>
      <c r="J187" s="1"/>
      <c r="K187" s="1"/>
    </row>
    <row r="188" spans="1:11" s="2" customFormat="1">
      <c r="A188" s="1"/>
      <c r="B188" s="4"/>
      <c r="C188" s="3"/>
      <c r="D188" s="5"/>
      <c r="E188" s="5"/>
      <c r="F188" s="5"/>
      <c r="G188" s="1"/>
      <c r="H188" s="1"/>
      <c r="I188" s="1"/>
      <c r="J188" s="1"/>
      <c r="K188" s="1"/>
    </row>
    <row r="189" spans="1:11" s="2" customFormat="1">
      <c r="A189" s="1"/>
      <c r="B189" s="4"/>
      <c r="C189" s="3"/>
      <c r="D189" s="5"/>
      <c r="E189" s="5"/>
      <c r="F189" s="5"/>
      <c r="G189" s="1"/>
      <c r="H189" s="1"/>
      <c r="I189" s="1"/>
      <c r="J189" s="1"/>
      <c r="K189" s="1"/>
    </row>
    <row r="190" spans="1:11" s="2" customFormat="1">
      <c r="A190" s="1"/>
      <c r="B190" s="4"/>
      <c r="C190" s="3"/>
      <c r="D190" s="5"/>
      <c r="E190" s="5"/>
      <c r="F190" s="5"/>
      <c r="G190" s="1"/>
      <c r="H190" s="1"/>
      <c r="I190" s="1"/>
      <c r="J190" s="1"/>
      <c r="K190" s="1"/>
    </row>
    <row r="191" spans="1:11" s="2" customFormat="1">
      <c r="A191" s="1"/>
      <c r="B191" s="4"/>
      <c r="C191" s="3"/>
      <c r="D191" s="5"/>
      <c r="E191" s="5"/>
      <c r="F191" s="5"/>
      <c r="G191" s="1"/>
      <c r="H191" s="1"/>
      <c r="I191" s="1"/>
      <c r="J191" s="1"/>
      <c r="K191" s="1"/>
    </row>
    <row r="192" spans="1:11" s="2" customFormat="1">
      <c r="A192" s="1"/>
      <c r="B192" s="4"/>
      <c r="C192" s="3"/>
      <c r="D192" s="3"/>
      <c r="E192" s="3"/>
      <c r="F192" s="3"/>
      <c r="G192" s="1"/>
      <c r="H192" s="1"/>
      <c r="I192" s="1"/>
      <c r="J192" s="1"/>
      <c r="K192" s="1"/>
    </row>
    <row r="193" spans="1:11" s="2" customFormat="1">
      <c r="A193" s="1"/>
      <c r="B193" s="4"/>
      <c r="C193" s="3"/>
      <c r="D193" s="3"/>
      <c r="E193" s="3"/>
      <c r="F193" s="3"/>
      <c r="G193" s="1"/>
      <c r="H193" s="1"/>
      <c r="I193" s="1"/>
      <c r="J193" s="1"/>
      <c r="K193" s="1"/>
    </row>
    <row r="194" spans="1:11" s="2" customFormat="1">
      <c r="A194" s="1"/>
      <c r="B194" s="4"/>
      <c r="C194" s="3"/>
      <c r="D194" s="3"/>
      <c r="E194" s="3"/>
      <c r="F194" s="3"/>
      <c r="G194" s="1"/>
      <c r="H194" s="1"/>
      <c r="I194" s="1"/>
      <c r="J194" s="1"/>
      <c r="K194" s="1"/>
    </row>
    <row r="195" spans="1:11" s="2" customFormat="1">
      <c r="A195" s="1"/>
      <c r="B195" s="4"/>
      <c r="C195" s="3"/>
      <c r="D195" s="3"/>
      <c r="E195" s="3"/>
      <c r="F195" s="3"/>
      <c r="G195" s="1"/>
      <c r="H195" s="1"/>
      <c r="I195" s="1"/>
      <c r="J195" s="1"/>
      <c r="K195" s="1"/>
    </row>
    <row r="196" spans="1:11" s="2" customFormat="1">
      <c r="A196" s="1"/>
      <c r="B196" s="4"/>
      <c r="C196" s="3"/>
      <c r="D196" s="3"/>
      <c r="E196" s="3"/>
      <c r="F196" s="3"/>
      <c r="G196" s="1"/>
      <c r="H196" s="1"/>
      <c r="I196" s="1"/>
      <c r="J196" s="1"/>
      <c r="K196" s="1"/>
    </row>
    <row r="197" spans="1:11" s="2" customFormat="1">
      <c r="A197" s="1"/>
      <c r="B197" s="4"/>
      <c r="C197" s="3"/>
      <c r="D197" s="3"/>
      <c r="E197" s="3"/>
      <c r="F197" s="3"/>
      <c r="G197" s="1"/>
      <c r="H197" s="1"/>
      <c r="I197" s="1"/>
      <c r="J197" s="1"/>
      <c r="K197" s="1"/>
    </row>
    <row r="198" spans="1:11" s="2" customFormat="1">
      <c r="A198" s="1"/>
      <c r="B198" s="4"/>
      <c r="C198" s="3"/>
      <c r="D198" s="3"/>
      <c r="E198" s="3"/>
      <c r="F198" s="3"/>
      <c r="G198" s="1"/>
      <c r="H198" s="1"/>
      <c r="I198" s="1"/>
      <c r="J198" s="1"/>
      <c r="K198" s="1"/>
    </row>
    <row r="199" spans="1:11" s="2" customFormat="1">
      <c r="A199" s="1"/>
      <c r="B199" s="4"/>
      <c r="C199" s="3"/>
      <c r="D199" s="3"/>
      <c r="E199" s="3"/>
      <c r="F199" s="3"/>
      <c r="G199" s="1"/>
      <c r="H199" s="1"/>
      <c r="I199" s="1"/>
      <c r="J199" s="1"/>
      <c r="K199" s="1"/>
    </row>
    <row r="200" spans="1:11" s="2" customFormat="1">
      <c r="A200" s="1"/>
      <c r="B200" s="4"/>
      <c r="C200" s="3"/>
      <c r="D200" s="3"/>
      <c r="E200" s="3"/>
      <c r="F200" s="3"/>
      <c r="G200" s="1"/>
      <c r="H200" s="1"/>
      <c r="I200" s="1"/>
      <c r="J200" s="1"/>
      <c r="K200" s="1"/>
    </row>
    <row r="201" spans="1:11" s="2" customFormat="1">
      <c r="A201" s="1"/>
      <c r="B201" s="4"/>
      <c r="C201" s="3"/>
      <c r="D201" s="3"/>
      <c r="E201" s="3"/>
      <c r="F201" s="3"/>
      <c r="G201" s="1"/>
      <c r="H201" s="1"/>
      <c r="I201" s="1"/>
      <c r="J201" s="1"/>
      <c r="K201" s="1"/>
    </row>
    <row r="202" spans="1:11" s="2" customFormat="1">
      <c r="A202" s="1"/>
      <c r="B202" s="4"/>
      <c r="C202" s="3"/>
      <c r="D202" s="3"/>
      <c r="E202" s="3"/>
      <c r="F202" s="3"/>
      <c r="G202" s="1"/>
      <c r="H202" s="1"/>
      <c r="I202" s="1"/>
      <c r="J202" s="1"/>
      <c r="K202" s="1"/>
    </row>
    <row r="203" spans="1:11" s="2" customFormat="1">
      <c r="A203" s="1"/>
      <c r="B203" s="4"/>
      <c r="C203" s="3"/>
      <c r="D203" s="3"/>
      <c r="E203" s="3"/>
      <c r="F203" s="3"/>
      <c r="G203" s="1"/>
      <c r="H203" s="1"/>
      <c r="I203" s="1"/>
      <c r="J203" s="1"/>
      <c r="K203" s="1"/>
    </row>
    <row r="204" spans="1:11" s="2" customFormat="1">
      <c r="A204" s="1"/>
      <c r="B204" s="4"/>
      <c r="C204" s="3"/>
      <c r="D204" s="3"/>
      <c r="E204" s="3"/>
      <c r="F204" s="3"/>
      <c r="G204" s="1"/>
      <c r="H204" s="1"/>
      <c r="I204" s="1"/>
      <c r="J204" s="1"/>
      <c r="K204" s="1"/>
    </row>
    <row r="205" spans="1:11" s="2" customFormat="1">
      <c r="A205" s="1"/>
      <c r="B205" s="4"/>
      <c r="C205" s="3"/>
      <c r="D205" s="3"/>
      <c r="E205" s="3"/>
      <c r="F205" s="3"/>
      <c r="G205" s="1"/>
      <c r="H205" s="1"/>
      <c r="I205" s="1"/>
      <c r="J205" s="1"/>
      <c r="K205" s="1"/>
    </row>
    <row r="206" spans="1:11" s="2" customFormat="1">
      <c r="A206" s="1"/>
      <c r="B206" s="4"/>
      <c r="C206" s="3"/>
      <c r="D206" s="3"/>
      <c r="E206" s="3"/>
      <c r="F206" s="3"/>
      <c r="G206" s="1"/>
      <c r="H206" s="1"/>
      <c r="I206" s="1"/>
      <c r="J206" s="1"/>
      <c r="K206" s="1"/>
    </row>
    <row r="207" spans="1:11" s="2" customFormat="1">
      <c r="A207" s="1"/>
      <c r="B207" s="4"/>
      <c r="C207" s="3"/>
      <c r="D207" s="3"/>
      <c r="E207" s="3"/>
      <c r="F207" s="3"/>
      <c r="G207" s="1"/>
      <c r="H207" s="1"/>
      <c r="I207" s="1"/>
      <c r="J207" s="1"/>
      <c r="K207" s="1"/>
    </row>
    <row r="208" spans="1:11" s="2" customFormat="1">
      <c r="A208" s="1"/>
      <c r="B208" s="4"/>
      <c r="C208" s="3"/>
      <c r="D208" s="3"/>
      <c r="E208" s="3"/>
      <c r="F208" s="3"/>
      <c r="G208" s="1"/>
      <c r="H208" s="1"/>
      <c r="I208" s="1"/>
      <c r="J208" s="1"/>
      <c r="K208" s="1"/>
    </row>
    <row r="209" spans="1:11" s="2" customFormat="1">
      <c r="A209" s="1"/>
      <c r="B209" s="4"/>
      <c r="C209" s="3"/>
      <c r="D209" s="3"/>
      <c r="E209" s="3"/>
      <c r="F209" s="3"/>
      <c r="G209" s="1"/>
      <c r="H209" s="1"/>
      <c r="I209" s="1"/>
      <c r="J209" s="1"/>
      <c r="K209" s="1"/>
    </row>
    <row r="210" spans="1:11" s="2" customFormat="1">
      <c r="A210" s="1"/>
      <c r="B210" s="4"/>
      <c r="C210" s="3"/>
      <c r="D210" s="3"/>
      <c r="E210" s="3"/>
      <c r="F210" s="3"/>
      <c r="G210" s="1"/>
      <c r="H210" s="1"/>
      <c r="I210" s="1"/>
      <c r="J210" s="1"/>
      <c r="K210" s="1"/>
    </row>
    <row r="211" spans="1:11" s="2" customFormat="1">
      <c r="A211" s="1"/>
      <c r="B211" s="4"/>
      <c r="C211" s="3"/>
      <c r="D211" s="3"/>
      <c r="E211" s="3"/>
      <c r="F211" s="3"/>
      <c r="G211" s="1"/>
      <c r="H211" s="1"/>
      <c r="I211" s="1"/>
      <c r="J211" s="1"/>
      <c r="K211" s="1"/>
    </row>
    <row r="212" spans="1:11" s="2" customFormat="1">
      <c r="A212" s="1"/>
      <c r="B212" s="4"/>
      <c r="C212" s="3"/>
      <c r="D212" s="3"/>
      <c r="E212" s="3"/>
      <c r="F212" s="3"/>
      <c r="G212" s="1"/>
      <c r="H212" s="1"/>
      <c r="I212" s="1"/>
      <c r="J212" s="1"/>
      <c r="K212" s="1"/>
    </row>
    <row r="213" spans="1:11" s="2" customFormat="1">
      <c r="A213" s="1"/>
      <c r="B213" s="4"/>
      <c r="C213" s="3"/>
      <c r="D213" s="3"/>
      <c r="E213" s="3"/>
      <c r="F213" s="3"/>
      <c r="G213" s="1"/>
      <c r="H213" s="1"/>
      <c r="I213" s="1"/>
      <c r="J213" s="1"/>
      <c r="K213" s="1"/>
    </row>
    <row r="214" spans="1:11" s="2" customFormat="1">
      <c r="A214" s="1"/>
      <c r="B214" s="4"/>
      <c r="C214" s="3"/>
      <c r="D214" s="3"/>
      <c r="E214" s="3"/>
      <c r="F214" s="3"/>
      <c r="G214" s="1"/>
      <c r="H214" s="1"/>
      <c r="I214" s="1"/>
      <c r="J214" s="1"/>
      <c r="K214" s="1"/>
    </row>
    <row r="215" spans="1:11" s="2" customFormat="1">
      <c r="A215" s="1"/>
      <c r="B215" s="4"/>
      <c r="C215" s="3"/>
      <c r="D215" s="3"/>
      <c r="E215" s="3"/>
      <c r="F215" s="3"/>
      <c r="G215" s="1"/>
      <c r="H215" s="1"/>
      <c r="I215" s="1"/>
      <c r="J215" s="1"/>
      <c r="K215" s="1"/>
    </row>
    <row r="216" spans="1:11" s="2" customFormat="1">
      <c r="A216" s="1"/>
      <c r="B216" s="4"/>
      <c r="C216" s="3"/>
      <c r="D216" s="3"/>
      <c r="E216" s="3"/>
      <c r="F216" s="3"/>
      <c r="G216" s="1"/>
      <c r="H216" s="1"/>
      <c r="I216" s="1"/>
      <c r="J216" s="1"/>
      <c r="K216" s="1"/>
    </row>
    <row r="217" spans="1:11" s="2" customFormat="1">
      <c r="A217" s="1"/>
      <c r="B217" s="4"/>
      <c r="C217" s="3"/>
      <c r="D217" s="3"/>
      <c r="E217" s="3"/>
      <c r="F217" s="3"/>
      <c r="G217" s="1"/>
      <c r="H217" s="1"/>
      <c r="I217" s="1"/>
      <c r="J217" s="1"/>
      <c r="K217" s="1"/>
    </row>
    <row r="218" spans="1:11" s="2" customFormat="1">
      <c r="A218" s="1"/>
      <c r="B218" s="4"/>
      <c r="C218" s="3"/>
      <c r="D218" s="3"/>
      <c r="E218" s="3"/>
      <c r="F218" s="3"/>
      <c r="G218" s="1"/>
      <c r="H218" s="1"/>
      <c r="I218" s="1"/>
      <c r="J218" s="1"/>
      <c r="K218" s="1"/>
    </row>
    <row r="219" spans="1:11" s="2" customFormat="1">
      <c r="A219" s="1"/>
      <c r="B219" s="4"/>
      <c r="C219" s="3"/>
      <c r="D219" s="3"/>
      <c r="E219" s="3"/>
      <c r="F219" s="3"/>
      <c r="G219" s="1"/>
      <c r="H219" s="1"/>
      <c r="I219" s="1"/>
      <c r="J219" s="1"/>
      <c r="K219" s="1"/>
    </row>
    <row r="220" spans="1:11" s="2" customFormat="1">
      <c r="A220" s="1"/>
      <c r="B220" s="4"/>
      <c r="C220" s="3"/>
      <c r="D220" s="3"/>
      <c r="E220" s="3"/>
      <c r="F220" s="3"/>
      <c r="G220" s="1"/>
      <c r="H220" s="1"/>
      <c r="I220" s="1"/>
      <c r="J220" s="1"/>
      <c r="K220" s="1"/>
    </row>
    <row r="221" spans="1:11" s="2" customFormat="1">
      <c r="A221" s="1"/>
      <c r="B221" s="4"/>
      <c r="C221" s="3"/>
      <c r="D221" s="3"/>
      <c r="E221" s="3"/>
      <c r="F221" s="3"/>
      <c r="G221" s="1"/>
      <c r="H221" s="1"/>
      <c r="I221" s="1"/>
      <c r="J221" s="1"/>
      <c r="K221" s="1"/>
    </row>
    <row r="222" spans="1:11" s="2" customFormat="1">
      <c r="A222" s="1"/>
      <c r="B222" s="4"/>
      <c r="C222" s="3"/>
      <c r="D222" s="3"/>
      <c r="E222" s="3"/>
      <c r="F222" s="3"/>
      <c r="G222" s="1"/>
      <c r="H222" s="1"/>
      <c r="I222" s="1"/>
      <c r="J222" s="1"/>
      <c r="K222" s="1"/>
    </row>
    <row r="223" spans="1:11" s="2" customFormat="1">
      <c r="A223" s="1"/>
      <c r="B223" s="4"/>
      <c r="C223" s="3"/>
      <c r="D223" s="3"/>
      <c r="E223" s="3"/>
      <c r="F223" s="3"/>
      <c r="G223" s="1"/>
      <c r="H223" s="1"/>
      <c r="I223" s="1"/>
      <c r="J223" s="1"/>
      <c r="K223" s="1"/>
    </row>
    <row r="224" spans="1:11" s="2" customFormat="1">
      <c r="A224" s="1"/>
      <c r="B224" s="4"/>
      <c r="C224" s="3"/>
      <c r="D224" s="3"/>
      <c r="E224" s="3"/>
      <c r="F224" s="3"/>
      <c r="G224" s="1"/>
      <c r="H224" s="1"/>
      <c r="I224" s="1"/>
      <c r="J224" s="1"/>
      <c r="K224" s="1"/>
    </row>
    <row r="225" spans="1:11" s="2" customFormat="1">
      <c r="A225" s="1"/>
      <c r="B225" s="4"/>
      <c r="C225" s="3"/>
      <c r="D225" s="3"/>
      <c r="E225" s="3"/>
      <c r="F225" s="3"/>
      <c r="G225" s="1"/>
      <c r="H225" s="1"/>
      <c r="I225" s="1"/>
      <c r="J225" s="1"/>
      <c r="K225" s="1"/>
    </row>
    <row r="226" spans="1:11" s="2" customFormat="1">
      <c r="A226" s="1"/>
      <c r="B226" s="4"/>
      <c r="C226" s="3"/>
      <c r="D226" s="3"/>
      <c r="E226" s="3"/>
      <c r="F226" s="3"/>
      <c r="G226" s="1"/>
      <c r="H226" s="1"/>
      <c r="I226" s="1"/>
      <c r="J226" s="1"/>
      <c r="K226" s="1"/>
    </row>
    <row r="227" spans="1:11" s="2" customFormat="1">
      <c r="A227" s="1"/>
      <c r="B227" s="4"/>
      <c r="C227" s="3"/>
      <c r="D227" s="3"/>
      <c r="E227" s="3"/>
      <c r="F227" s="3"/>
      <c r="G227" s="1"/>
      <c r="H227" s="1"/>
      <c r="I227" s="1"/>
      <c r="J227" s="1"/>
      <c r="K227" s="1"/>
    </row>
    <row r="228" spans="1:11" s="2" customFormat="1">
      <c r="A228" s="1"/>
      <c r="B228" s="4"/>
      <c r="C228" s="3"/>
      <c r="D228" s="3"/>
      <c r="E228" s="3"/>
      <c r="F228" s="3"/>
      <c r="G228" s="1"/>
      <c r="H228" s="1"/>
      <c r="I228" s="1"/>
      <c r="J228" s="1"/>
      <c r="K228" s="1"/>
    </row>
    <row r="229" spans="1:11" s="2" customFormat="1">
      <c r="A229" s="1"/>
      <c r="B229" s="4"/>
      <c r="C229" s="3"/>
      <c r="D229" s="3"/>
      <c r="E229" s="3"/>
      <c r="F229" s="3"/>
      <c r="G229" s="1"/>
      <c r="H229" s="1"/>
      <c r="I229" s="1"/>
      <c r="J229" s="1"/>
      <c r="K229" s="1"/>
    </row>
    <row r="230" spans="1:11" s="2" customFormat="1">
      <c r="A230" s="1"/>
      <c r="B230" s="4"/>
      <c r="C230" s="3"/>
      <c r="D230" s="3"/>
      <c r="E230" s="3"/>
      <c r="F230" s="3"/>
      <c r="G230" s="1"/>
      <c r="H230" s="1"/>
      <c r="I230" s="1"/>
      <c r="J230" s="1"/>
      <c r="K230" s="1"/>
    </row>
    <row r="231" spans="1:11" s="2" customFormat="1">
      <c r="A231" s="1"/>
      <c r="B231" s="4"/>
      <c r="C231" s="3"/>
      <c r="D231" s="3"/>
      <c r="E231" s="3"/>
      <c r="F231" s="3"/>
      <c r="G231" s="1"/>
      <c r="H231" s="1"/>
      <c r="I231" s="1"/>
      <c r="J231" s="1"/>
      <c r="K231" s="1"/>
    </row>
    <row r="232" spans="1:11" s="2" customFormat="1">
      <c r="A232" s="1"/>
      <c r="B232" s="4"/>
      <c r="C232" s="3"/>
      <c r="D232" s="3"/>
      <c r="E232" s="3"/>
      <c r="F232" s="3"/>
      <c r="G232" s="1"/>
      <c r="H232" s="1"/>
      <c r="I232" s="1"/>
      <c r="J232" s="1"/>
      <c r="K232" s="1"/>
    </row>
    <row r="233" spans="1:11" s="2" customFormat="1">
      <c r="A233" s="1"/>
      <c r="B233" s="4"/>
      <c r="C233" s="3"/>
      <c r="D233" s="3"/>
      <c r="E233" s="3"/>
      <c r="F233" s="3"/>
      <c r="G233" s="1"/>
      <c r="H233" s="1"/>
      <c r="I233" s="1"/>
      <c r="J233" s="1"/>
      <c r="K233" s="1"/>
    </row>
    <row r="234" spans="1:11" s="2" customFormat="1">
      <c r="A234" s="1"/>
      <c r="B234" s="4"/>
      <c r="C234" s="3"/>
      <c r="D234" s="3"/>
      <c r="E234" s="3"/>
      <c r="F234" s="3"/>
      <c r="G234" s="1"/>
      <c r="H234" s="1"/>
      <c r="I234" s="1"/>
      <c r="J234" s="1"/>
      <c r="K234" s="1"/>
    </row>
    <row r="235" spans="1:11" s="2" customFormat="1">
      <c r="A235" s="1"/>
      <c r="B235" s="4"/>
      <c r="C235" s="3"/>
      <c r="D235" s="3"/>
      <c r="E235" s="3"/>
      <c r="F235" s="3"/>
      <c r="G235" s="1"/>
      <c r="H235" s="1"/>
      <c r="I235" s="1"/>
      <c r="J235" s="1"/>
      <c r="K235" s="1"/>
    </row>
    <row r="236" spans="1:11" s="2" customFormat="1">
      <c r="A236" s="1"/>
      <c r="B236" s="4"/>
      <c r="C236" s="3"/>
      <c r="D236" s="3"/>
      <c r="E236" s="3"/>
      <c r="F236" s="3"/>
      <c r="G236" s="1"/>
      <c r="H236" s="1"/>
      <c r="I236" s="1"/>
      <c r="J236" s="1"/>
      <c r="K236" s="1"/>
    </row>
    <row r="237" spans="1:11" s="2" customFormat="1">
      <c r="A237" s="1"/>
      <c r="B237" s="4"/>
      <c r="C237" s="3"/>
      <c r="D237" s="3"/>
      <c r="E237" s="3"/>
      <c r="F237" s="3"/>
      <c r="G237" s="1"/>
      <c r="H237" s="1"/>
      <c r="I237" s="1"/>
      <c r="J237" s="1"/>
      <c r="K237" s="1"/>
    </row>
    <row r="238" spans="1:11" s="2" customFormat="1">
      <c r="A238" s="1"/>
      <c r="B238" s="4"/>
      <c r="C238" s="3"/>
      <c r="D238" s="3"/>
      <c r="E238" s="3"/>
      <c r="F238" s="3"/>
      <c r="G238" s="1"/>
      <c r="H238" s="1"/>
      <c r="I238" s="1"/>
      <c r="J238" s="1"/>
      <c r="K238" s="1"/>
    </row>
    <row r="239" spans="1:11" s="2" customFormat="1">
      <c r="A239" s="1"/>
      <c r="B239" s="4"/>
      <c r="C239" s="3"/>
      <c r="D239" s="3"/>
      <c r="E239" s="3"/>
      <c r="F239" s="3"/>
      <c r="G239" s="1"/>
      <c r="H239" s="1"/>
      <c r="I239" s="1"/>
      <c r="J239" s="1"/>
      <c r="K239" s="1"/>
    </row>
    <row r="240" spans="1:11" s="2" customFormat="1">
      <c r="A240" s="1"/>
      <c r="B240" s="4"/>
      <c r="C240" s="3"/>
      <c r="D240" s="3"/>
      <c r="E240" s="3"/>
      <c r="F240" s="3"/>
      <c r="G240" s="1"/>
      <c r="H240" s="1"/>
      <c r="I240" s="1"/>
      <c r="J240" s="1"/>
      <c r="K240" s="1"/>
    </row>
    <row r="241" spans="1:11" s="2" customFormat="1">
      <c r="A241" s="1"/>
      <c r="B241" s="4"/>
      <c r="C241" s="3"/>
      <c r="D241" s="3"/>
      <c r="E241" s="3"/>
      <c r="F241" s="3"/>
      <c r="G241" s="1"/>
      <c r="H241" s="1"/>
      <c r="I241" s="1"/>
      <c r="J241" s="1"/>
      <c r="K241" s="1"/>
    </row>
    <row r="242" spans="1:11" s="2" customFormat="1">
      <c r="A242" s="1"/>
      <c r="B242" s="4"/>
      <c r="C242" s="3"/>
      <c r="D242" s="3"/>
      <c r="E242" s="3"/>
      <c r="F242" s="3"/>
      <c r="G242" s="1"/>
      <c r="H242" s="1"/>
      <c r="I242" s="1"/>
      <c r="J242" s="1"/>
      <c r="K242" s="1"/>
    </row>
    <row r="243" spans="1:11" s="2" customFormat="1">
      <c r="A243" s="1"/>
      <c r="B243" s="4"/>
      <c r="C243" s="3"/>
      <c r="D243" s="3"/>
      <c r="E243" s="3"/>
      <c r="F243" s="3"/>
      <c r="G243" s="1"/>
      <c r="H243" s="1"/>
      <c r="I243" s="1"/>
      <c r="J243" s="1"/>
      <c r="K243" s="1"/>
    </row>
    <row r="244" spans="1:11" s="2" customFormat="1">
      <c r="A244" s="1"/>
      <c r="B244" s="4"/>
      <c r="C244" s="3"/>
      <c r="D244" s="3"/>
      <c r="E244" s="3"/>
      <c r="F244" s="3"/>
      <c r="G244" s="1"/>
      <c r="H244" s="1"/>
      <c r="I244" s="1"/>
      <c r="J244" s="1"/>
      <c r="K244" s="1"/>
    </row>
    <row r="245" spans="1:11" s="2" customFormat="1">
      <c r="A245" s="1"/>
      <c r="B245" s="4"/>
      <c r="C245" s="3"/>
      <c r="D245" s="3"/>
      <c r="E245" s="3"/>
      <c r="F245" s="3"/>
      <c r="G245" s="1"/>
      <c r="H245" s="1"/>
      <c r="I245" s="1"/>
      <c r="J245" s="1"/>
      <c r="K245" s="1"/>
    </row>
    <row r="246" spans="1:11" s="2" customFormat="1">
      <c r="A246" s="1"/>
      <c r="B246" s="4"/>
      <c r="C246" s="3"/>
      <c r="D246" s="3"/>
      <c r="E246" s="3"/>
      <c r="F246" s="3"/>
      <c r="G246" s="1"/>
      <c r="H246" s="1"/>
      <c r="I246" s="1"/>
      <c r="J246" s="1"/>
      <c r="K246" s="1"/>
    </row>
    <row r="247" spans="1:11" s="2" customFormat="1">
      <c r="A247" s="1"/>
      <c r="B247" s="4"/>
      <c r="C247" s="3"/>
      <c r="D247" s="3"/>
      <c r="E247" s="3"/>
      <c r="F247" s="3"/>
      <c r="G247" s="1"/>
      <c r="H247" s="1"/>
      <c r="I247" s="1"/>
      <c r="J247" s="1"/>
      <c r="K247" s="1"/>
    </row>
    <row r="248" spans="1:11" s="2" customFormat="1">
      <c r="A248" s="1"/>
      <c r="B248" s="4"/>
      <c r="C248" s="3"/>
      <c r="D248" s="3"/>
      <c r="E248" s="3"/>
      <c r="F248" s="3"/>
      <c r="G248" s="1"/>
      <c r="H248" s="1"/>
      <c r="I248" s="1"/>
      <c r="J248" s="1"/>
      <c r="K248" s="1"/>
    </row>
    <row r="249" spans="1:11" s="2" customFormat="1">
      <c r="A249" s="1"/>
      <c r="B249" s="4"/>
      <c r="C249" s="3"/>
      <c r="D249" s="3"/>
      <c r="E249" s="3"/>
      <c r="F249" s="3"/>
      <c r="G249" s="1"/>
      <c r="H249" s="1"/>
      <c r="I249" s="1"/>
      <c r="J249" s="1"/>
      <c r="K249" s="1"/>
    </row>
    <row r="250" spans="1:11" s="2" customFormat="1">
      <c r="A250" s="1"/>
      <c r="B250" s="4"/>
      <c r="C250" s="3"/>
      <c r="D250" s="3"/>
      <c r="E250" s="3"/>
      <c r="F250" s="3"/>
      <c r="G250" s="1"/>
      <c r="H250" s="1"/>
      <c r="I250" s="1"/>
      <c r="J250" s="1"/>
      <c r="K250" s="1"/>
    </row>
    <row r="251" spans="1:11" s="2" customFormat="1">
      <c r="A251" s="1"/>
      <c r="B251" s="4"/>
      <c r="C251" s="3"/>
      <c r="D251" s="3"/>
      <c r="E251" s="3"/>
      <c r="F251" s="3"/>
      <c r="G251" s="1"/>
      <c r="H251" s="1"/>
      <c r="I251" s="1"/>
      <c r="J251" s="1"/>
      <c r="K251" s="1"/>
    </row>
    <row r="252" spans="1:11" s="2" customFormat="1">
      <c r="A252" s="1"/>
      <c r="B252" s="4"/>
      <c r="C252" s="3"/>
      <c r="D252" s="3"/>
      <c r="E252" s="3"/>
      <c r="F252" s="3"/>
      <c r="G252" s="1"/>
      <c r="H252" s="1"/>
      <c r="I252" s="1"/>
      <c r="J252" s="1"/>
      <c r="K252" s="1"/>
    </row>
    <row r="253" spans="1:11" s="2" customFormat="1">
      <c r="A253" s="1"/>
      <c r="B253" s="4"/>
      <c r="C253" s="3"/>
      <c r="D253" s="3"/>
      <c r="E253" s="3"/>
      <c r="F253" s="3"/>
      <c r="G253" s="1"/>
      <c r="H253" s="1"/>
      <c r="I253" s="1"/>
      <c r="J253" s="1"/>
      <c r="K253" s="1"/>
    </row>
    <row r="254" spans="1:11" s="2" customFormat="1">
      <c r="A254" s="1"/>
      <c r="B254" s="4"/>
      <c r="C254" s="3"/>
      <c r="D254" s="3"/>
      <c r="E254" s="3"/>
      <c r="F254" s="3"/>
      <c r="G254" s="1"/>
      <c r="H254" s="1"/>
      <c r="I254" s="1"/>
      <c r="J254" s="1"/>
      <c r="K254" s="1"/>
    </row>
    <row r="255" spans="1:11" s="2" customFormat="1">
      <c r="A255" s="1"/>
      <c r="B255" s="4"/>
      <c r="C255" s="3"/>
      <c r="D255" s="3"/>
      <c r="E255" s="3"/>
      <c r="F255" s="3"/>
      <c r="G255" s="1"/>
      <c r="H255" s="1"/>
      <c r="I255" s="1"/>
      <c r="J255" s="1"/>
      <c r="K255" s="1"/>
    </row>
    <row r="256" spans="1:11" s="2" customFormat="1">
      <c r="A256" s="1"/>
      <c r="B256" s="4"/>
      <c r="C256" s="3"/>
      <c r="D256" s="3"/>
      <c r="E256" s="3"/>
      <c r="F256" s="3"/>
      <c r="G256" s="1"/>
      <c r="H256" s="1"/>
      <c r="I256" s="1"/>
      <c r="J256" s="1"/>
      <c r="K256" s="1"/>
    </row>
    <row r="257" spans="1:11" s="2" customFormat="1">
      <c r="A257" s="1"/>
      <c r="B257" s="4"/>
      <c r="C257" s="3"/>
      <c r="D257" s="3"/>
      <c r="E257" s="3"/>
      <c r="F257" s="3"/>
      <c r="G257" s="1"/>
      <c r="H257" s="1"/>
      <c r="I257" s="1"/>
      <c r="J257" s="1"/>
      <c r="K257" s="1"/>
    </row>
    <row r="258" spans="1:11" s="2" customFormat="1">
      <c r="A258" s="1"/>
      <c r="B258" s="4"/>
      <c r="C258" s="3"/>
      <c r="D258" s="3"/>
      <c r="E258" s="3"/>
      <c r="F258" s="3"/>
      <c r="G258" s="1"/>
      <c r="H258" s="1"/>
      <c r="I258" s="1"/>
      <c r="J258" s="1"/>
      <c r="K258" s="1"/>
    </row>
    <row r="259" spans="1:11" s="2" customFormat="1">
      <c r="A259" s="1"/>
      <c r="B259" s="4"/>
      <c r="C259" s="3"/>
      <c r="D259" s="3"/>
      <c r="E259" s="3"/>
      <c r="F259" s="3"/>
      <c r="G259" s="1"/>
      <c r="H259" s="1"/>
      <c r="I259" s="1"/>
      <c r="J259" s="1"/>
      <c r="K259" s="1"/>
    </row>
    <row r="260" spans="1:11" s="2" customFormat="1">
      <c r="A260" s="1"/>
      <c r="B260" s="4"/>
      <c r="C260" s="3"/>
      <c r="D260" s="3"/>
      <c r="E260" s="3"/>
      <c r="F260" s="3"/>
      <c r="G260" s="1"/>
      <c r="H260" s="1"/>
      <c r="I260" s="1"/>
      <c r="J260" s="1"/>
      <c r="K260" s="1"/>
    </row>
    <row r="261" spans="1:11" s="2" customFormat="1">
      <c r="A261" s="1"/>
      <c r="B261" s="4"/>
      <c r="C261" s="3"/>
      <c r="D261" s="3"/>
      <c r="E261" s="3"/>
      <c r="F261" s="3"/>
      <c r="G261" s="1"/>
      <c r="H261" s="1"/>
      <c r="I261" s="1"/>
      <c r="J261" s="1"/>
      <c r="K261" s="1"/>
    </row>
    <row r="262" spans="1:11" s="2" customFormat="1">
      <c r="A262" s="1"/>
      <c r="B262" s="4"/>
      <c r="C262" s="3"/>
      <c r="D262" s="3"/>
      <c r="E262" s="3"/>
      <c r="F262" s="3"/>
      <c r="G262" s="1"/>
      <c r="H262" s="1"/>
      <c r="I262" s="1"/>
      <c r="J262" s="1"/>
      <c r="K262" s="1"/>
    </row>
    <row r="263" spans="1:11" s="2" customFormat="1">
      <c r="A263" s="1"/>
      <c r="B263" s="4"/>
      <c r="C263" s="3"/>
      <c r="D263" s="3"/>
      <c r="E263" s="3"/>
      <c r="F263" s="3"/>
      <c r="G263" s="1"/>
      <c r="H263" s="1"/>
      <c r="I263" s="1"/>
      <c r="J263" s="1"/>
      <c r="K263" s="1"/>
    </row>
    <row r="264" spans="1:11" s="2" customFormat="1">
      <c r="A264" s="1"/>
      <c r="B264" s="4"/>
      <c r="C264" s="3"/>
      <c r="D264" s="3"/>
      <c r="E264" s="3"/>
      <c r="F264" s="3"/>
      <c r="G264" s="1"/>
      <c r="H264" s="1"/>
      <c r="I264" s="1"/>
      <c r="J264" s="1"/>
      <c r="K264" s="1"/>
    </row>
    <row r="265" spans="1:11" s="2" customFormat="1">
      <c r="A265" s="1"/>
      <c r="B265" s="4"/>
      <c r="C265" s="3"/>
      <c r="D265" s="3"/>
      <c r="E265" s="3"/>
      <c r="F265" s="3"/>
      <c r="G265" s="1"/>
      <c r="H265" s="1"/>
      <c r="I265" s="1"/>
      <c r="J265" s="1"/>
      <c r="K265" s="1"/>
    </row>
    <row r="266" spans="1:11" s="2" customFormat="1">
      <c r="A266" s="1"/>
      <c r="B266" s="4"/>
      <c r="C266" s="3"/>
      <c r="D266" s="3"/>
      <c r="E266" s="3"/>
      <c r="F266" s="3"/>
      <c r="G266" s="1"/>
      <c r="H266" s="1"/>
      <c r="I266" s="1"/>
      <c r="J266" s="1"/>
      <c r="K266" s="1"/>
    </row>
    <row r="267" spans="1:11" s="2" customFormat="1">
      <c r="A267" s="1"/>
      <c r="B267" s="4"/>
      <c r="C267" s="3"/>
      <c r="D267" s="3"/>
      <c r="E267" s="3"/>
      <c r="F267" s="3"/>
      <c r="G267" s="1"/>
      <c r="H267" s="1"/>
      <c r="I267" s="1"/>
      <c r="J267" s="1"/>
      <c r="K267" s="1"/>
    </row>
    <row r="268" spans="1:11" s="2" customFormat="1">
      <c r="A268" s="1"/>
      <c r="B268" s="4"/>
      <c r="C268" s="3"/>
      <c r="D268" s="3"/>
      <c r="E268" s="3"/>
      <c r="F268" s="3"/>
      <c r="G268" s="1"/>
      <c r="H268" s="1"/>
      <c r="I268" s="1"/>
      <c r="J268" s="1"/>
      <c r="K268" s="1"/>
    </row>
    <row r="269" spans="1:11" s="2" customFormat="1">
      <c r="A269" s="1"/>
      <c r="B269" s="4"/>
      <c r="C269" s="3"/>
      <c r="D269" s="3"/>
      <c r="E269" s="3"/>
      <c r="F269" s="3"/>
      <c r="G269" s="1"/>
      <c r="H269" s="1"/>
      <c r="I269" s="1"/>
      <c r="J269" s="1"/>
      <c r="K269" s="1"/>
    </row>
    <row r="270" spans="1:11" s="2" customFormat="1">
      <c r="A270" s="1"/>
      <c r="B270" s="4"/>
      <c r="C270" s="3"/>
      <c r="D270" s="3"/>
      <c r="E270" s="3"/>
      <c r="F270" s="3"/>
      <c r="G270" s="1"/>
      <c r="H270" s="1"/>
      <c r="I270" s="1"/>
      <c r="J270" s="1"/>
      <c r="K270" s="1"/>
    </row>
    <row r="271" spans="1:11" s="2" customFormat="1">
      <c r="A271" s="1"/>
      <c r="B271" s="4"/>
      <c r="C271" s="3"/>
      <c r="D271" s="3"/>
      <c r="E271" s="3"/>
      <c r="F271" s="3"/>
      <c r="G271" s="1"/>
      <c r="H271" s="1"/>
      <c r="I271" s="1"/>
      <c r="J271" s="1"/>
      <c r="K271" s="1"/>
    </row>
    <row r="272" spans="1:11" s="2" customFormat="1">
      <c r="A272" s="1"/>
      <c r="B272" s="4"/>
      <c r="C272" s="3"/>
      <c r="D272" s="3"/>
      <c r="E272" s="3"/>
      <c r="F272" s="3"/>
      <c r="G272" s="1"/>
      <c r="H272" s="1"/>
      <c r="I272" s="1"/>
      <c r="J272" s="1"/>
      <c r="K272" s="1"/>
    </row>
    <row r="273" spans="1:11" s="2" customFormat="1">
      <c r="A273" s="1"/>
      <c r="B273" s="4"/>
      <c r="C273" s="3"/>
      <c r="D273" s="3"/>
      <c r="E273" s="3"/>
      <c r="F273" s="3"/>
      <c r="G273" s="1"/>
      <c r="H273" s="1"/>
      <c r="I273" s="1"/>
      <c r="J273" s="1"/>
      <c r="K273" s="1"/>
    </row>
    <row r="274" spans="1:11" s="2" customFormat="1">
      <c r="A274" s="1"/>
      <c r="B274" s="4"/>
      <c r="C274" s="3"/>
      <c r="D274" s="3"/>
      <c r="E274" s="3"/>
      <c r="F274" s="3"/>
      <c r="G274" s="1"/>
      <c r="H274" s="1"/>
      <c r="I274" s="1"/>
      <c r="J274" s="1"/>
      <c r="K274" s="1"/>
    </row>
    <row r="275" spans="1:11" s="2" customFormat="1">
      <c r="A275" s="1"/>
      <c r="B275" s="4"/>
      <c r="C275" s="3"/>
      <c r="D275" s="3"/>
      <c r="E275" s="3"/>
      <c r="F275" s="3"/>
      <c r="G275" s="1"/>
      <c r="H275" s="1"/>
      <c r="I275" s="1"/>
      <c r="J275" s="1"/>
      <c r="K275" s="1"/>
    </row>
    <row r="276" spans="1:11" s="2" customFormat="1">
      <c r="A276" s="1"/>
      <c r="B276" s="4"/>
      <c r="C276" s="3"/>
      <c r="D276" s="3"/>
      <c r="E276" s="3"/>
      <c r="F276" s="3"/>
      <c r="G276" s="1"/>
      <c r="H276" s="1"/>
      <c r="I276" s="1"/>
      <c r="J276" s="1"/>
      <c r="K276" s="1"/>
    </row>
    <row r="277" spans="1:11" s="2" customFormat="1">
      <c r="A277" s="1"/>
      <c r="B277" s="4"/>
      <c r="C277" s="3"/>
      <c r="D277" s="3"/>
      <c r="E277" s="3"/>
      <c r="F277" s="3"/>
      <c r="G277" s="1"/>
      <c r="H277" s="1"/>
      <c r="I277" s="1"/>
      <c r="J277" s="1"/>
      <c r="K277" s="1"/>
    </row>
    <row r="278" spans="1:11" s="2" customFormat="1">
      <c r="A278" s="1"/>
      <c r="B278" s="4"/>
      <c r="C278" s="1"/>
      <c r="D278" s="1"/>
      <c r="E278" s="1"/>
      <c r="F278" s="1"/>
      <c r="G278" s="1"/>
      <c r="H278" s="1"/>
      <c r="I278" s="1"/>
      <c r="J278" s="1"/>
      <c r="K278" s="1"/>
    </row>
    <row r="279" spans="1:11" s="2" customForma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s="2" customForma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s="2" customForma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</sheetData>
  <sheetProtection selectLockedCells="1" selectUnlockedCells="1"/>
  <protectedRanges>
    <protectedRange sqref="D9:F10" name="Диапазон1"/>
  </protectedRanges>
  <autoFilter ref="A14:D146"/>
  <mergeCells count="26">
    <mergeCell ref="C68:E68"/>
    <mergeCell ref="C92:E92"/>
    <mergeCell ref="C153:F153"/>
    <mergeCell ref="C152:E152"/>
    <mergeCell ref="E5:F5"/>
    <mergeCell ref="C106:F106"/>
    <mergeCell ref="C93:F93"/>
    <mergeCell ref="C28:F28"/>
    <mergeCell ref="C126:E126"/>
    <mergeCell ref="C144:E144"/>
    <mergeCell ref="C128:F128"/>
    <mergeCell ref="C137:F137"/>
    <mergeCell ref="C145:F145"/>
    <mergeCell ref="C113:F113"/>
    <mergeCell ref="A1:D1"/>
    <mergeCell ref="A11:C11"/>
    <mergeCell ref="E2:F2"/>
    <mergeCell ref="C3:D3"/>
    <mergeCell ref="E3:F3"/>
    <mergeCell ref="C4:D4"/>
    <mergeCell ref="E4:F4"/>
    <mergeCell ref="D8:F8"/>
    <mergeCell ref="D9:F9"/>
    <mergeCell ref="D10:F10"/>
    <mergeCell ref="C7:F7"/>
    <mergeCell ref="B2:B5"/>
  </mergeCells>
  <hyperlinks>
    <hyperlink ref="E3" r:id="rId1"/>
  </hyperlinks>
  <printOptions horizontalCentered="1"/>
  <pageMargins left="0.15763888888888888" right="0.15763888888888888" top="0.35416666666666669" bottom="0.4" header="0.51180555555555551" footer="0.51180555555555551"/>
  <pageSetup paperSize="9" scale="63" firstPageNumber="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Материал</vt:lpstr>
      <vt:lpstr>Материал!Excel_BuiltIn_Print_Area_1</vt:lpstr>
    </vt:vector>
  </TitlesOfParts>
  <Company>SB RF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Зубаков Денис Валерьевич</dc:creator>
  <cp:lastModifiedBy>мария</cp:lastModifiedBy>
  <cp:lastPrinted>2017-03-01T10:13:20Z</cp:lastPrinted>
  <dcterms:created xsi:type="dcterms:W3CDTF">2012-06-19T13:25:57Z</dcterms:created>
  <dcterms:modified xsi:type="dcterms:W3CDTF">2017-04-13T21:35:25Z</dcterms:modified>
</cp:coreProperties>
</file>