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 concurrentCalc="0"/>
</workbook>
</file>

<file path=xl/calcChain.xml><?xml version="1.0" encoding="utf-8"?>
<calcChain xmlns="http://schemas.openxmlformats.org/spreadsheetml/2006/main">
  <c r="F9" i="1"/>
  <c r="F12"/>
  <c r="F13"/>
  <c r="F14"/>
  <c r="F15"/>
  <c r="F16"/>
  <c r="F17"/>
  <c r="F18"/>
  <c r="F19"/>
  <c r="F20"/>
  <c r="F21"/>
  <c r="F22"/>
  <c r="F24"/>
  <c r="F25"/>
  <c r="F26"/>
  <c r="F27"/>
  <c r="F28"/>
  <c r="F29"/>
  <c r="F30"/>
  <c r="F31"/>
  <c r="F32"/>
  <c r="F33"/>
  <c r="F34"/>
  <c r="F36"/>
  <c r="F37"/>
  <c r="F38"/>
  <c r="F39"/>
  <c r="F40"/>
  <c r="F41"/>
  <c r="F42"/>
  <c r="F43"/>
  <c r="F45"/>
  <c r="F46"/>
</calcChain>
</file>

<file path=xl/sharedStrings.xml><?xml version="1.0" encoding="utf-8"?>
<sst xmlns="http://schemas.openxmlformats.org/spreadsheetml/2006/main" count="92" uniqueCount="62">
  <si>
    <t xml:space="preserve">Сметный расчет. Устройство кровли. </t>
  </si>
  <si>
    <t>Объект:  дом по адресу: Московская обл., Пушкинский район , район д.Назарово массив 24</t>
  </si>
  <si>
    <t>№
п/п</t>
  </si>
  <si>
    <t>наименование</t>
  </si>
  <si>
    <t>ед изм</t>
  </si>
  <si>
    <t>геометрические размеры</t>
  </si>
  <si>
    <t>Площадь кровли ( геометрия кровли )</t>
  </si>
  <si>
    <t>кв.м.</t>
  </si>
  <si>
    <t>Velur® 20
(ZA 265 г/кв.м.) матовая гарантия 20лет RAL 8017</t>
  </si>
  <si>
    <t>№</t>
  </si>
  <si>
    <t>Наименование</t>
  </si>
  <si>
    <t>Ед.изм.</t>
  </si>
  <si>
    <t>Кол-во</t>
  </si>
  <si>
    <t>Цена</t>
  </si>
  <si>
    <t>Стоимость</t>
  </si>
  <si>
    <t>М/ч ТАКОТТА  ARM 1,19х1,18м</t>
  </si>
  <si>
    <t>лист</t>
  </si>
  <si>
    <t>Металлочерепица (+ отходы + нахлесты )</t>
  </si>
  <si>
    <t>м.кв.</t>
  </si>
  <si>
    <t>Комплектующие</t>
  </si>
  <si>
    <t>Упаковка м/ч</t>
  </si>
  <si>
    <t>м.пог</t>
  </si>
  <si>
    <t>Планка конька плоского 150*40*150</t>
  </si>
  <si>
    <t>шт.</t>
  </si>
  <si>
    <t xml:space="preserve">Фронтонная планка  (торцевая )  </t>
  </si>
  <si>
    <t xml:space="preserve">Карнизная планка  </t>
  </si>
  <si>
    <t>Лента вентиляционная ПВХ коричневая 100х5000 BWK</t>
  </si>
  <si>
    <t>Пароизоляция Termofol 90 ( польша . Отражающая )</t>
  </si>
  <si>
    <t>Утеплитель Paroc UNS-37 (50mm)(10,08  м.кв.)</t>
  </si>
  <si>
    <t>Снегозадержатели</t>
  </si>
  <si>
    <t>Саморез 4,8х70</t>
  </si>
  <si>
    <t>Саморез 4,8х35</t>
  </si>
  <si>
    <t>Итого:</t>
  </si>
  <si>
    <t>Водосточная система 125х90 RAL8017</t>
  </si>
  <si>
    <t>Полукруглый желоб,  3м</t>
  </si>
  <si>
    <t>Соединитель желоба</t>
  </si>
  <si>
    <t>Заглушка желоба</t>
  </si>
  <si>
    <t>Воронка желоба</t>
  </si>
  <si>
    <t>Крюк длинный</t>
  </si>
  <si>
    <t>Круглая труба, 3м</t>
  </si>
  <si>
    <t>Круглая труба соединительная 1м</t>
  </si>
  <si>
    <t>Колено трубы, 60º</t>
  </si>
  <si>
    <t>Колено стока</t>
  </si>
  <si>
    <t xml:space="preserve">Кронштейн трубы  </t>
  </si>
  <si>
    <t>Монтаж</t>
  </si>
  <si>
    <t>Монтаж утеплителя на 200 мм</t>
  </si>
  <si>
    <t>Монтаж пароизоляции с проклейкой швов</t>
  </si>
  <si>
    <t>Монтаж черновой обрешетки ( внутренней )</t>
  </si>
  <si>
    <t>Монтаж металлочерепицы</t>
  </si>
  <si>
    <t>Монтаж доборных элементов</t>
  </si>
  <si>
    <t>м.пог.</t>
  </si>
  <si>
    <t>Монтаж водосточки</t>
  </si>
  <si>
    <t>Монтаж снегозадержателей</t>
  </si>
  <si>
    <t>Транспорт</t>
  </si>
  <si>
    <t xml:space="preserve">Доставка </t>
  </si>
  <si>
    <r>
      <rPr>
        <b/>
        <sz val="11"/>
        <rFont val="Arial Cyr"/>
        <charset val="204"/>
      </rPr>
      <t>Заказчик:</t>
    </r>
    <r>
      <rPr>
        <sz val="11"/>
        <rFont val="Arial Cyr"/>
        <family val="2"/>
        <charset val="204"/>
      </rPr>
      <t xml:space="preserve"> </t>
    </r>
    <r>
      <rPr>
        <u/>
        <sz val="11"/>
        <rFont val="Arial Cyr"/>
        <charset val="204"/>
      </rPr>
      <t xml:space="preserve">Алексей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</si>
  <si>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Компания:</t>
  </si>
  <si>
    <t>Расчет сделан:</t>
  </si>
  <si>
    <t>Коблов Павел Викторович</t>
  </si>
  <si>
    <t>8-916-882-99-45</t>
  </si>
  <si>
    <t>телелефон:</t>
  </si>
  <si>
    <t>https://krovpro.ru/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</si>
</sst>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0&quot;р.&quot;"/>
  </numFmts>
  <fonts count="20">
    <font>
      <sz val="11"/>
      <color theme="1"/>
      <name val="Calibri"/>
      <family val="2"/>
      <charset val="204"/>
      <scheme val="minor"/>
    </font>
    <font>
      <b/>
      <sz val="12"/>
      <name val="Arial Cyr"/>
      <family val="2"/>
      <charset val="204"/>
    </font>
    <font>
      <sz val="12"/>
      <name val="Arial Cyr"/>
      <charset val="204"/>
    </font>
    <font>
      <sz val="11"/>
      <name val="Arial Cyr"/>
      <family val="2"/>
      <charset val="204"/>
    </font>
    <font>
      <sz val="10"/>
      <name val="Arial CYR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1"/>
      <color indexed="48"/>
      <name val="Arial Cyr"/>
      <charset val="204"/>
    </font>
    <font>
      <b/>
      <sz val="11"/>
      <color rgb="FFFF0000"/>
      <name val="Arial Cyr"/>
      <family val="2"/>
      <charset val="204"/>
    </font>
    <font>
      <b/>
      <sz val="11"/>
      <name val="Arial Cyr"/>
      <charset val="204"/>
    </font>
    <font>
      <b/>
      <sz val="11"/>
      <name val="Arial Cyr"/>
      <family val="2"/>
      <charset val="204"/>
    </font>
    <font>
      <b/>
      <sz val="10"/>
      <color rgb="FFFF0000"/>
      <name val="Arial Cyr"/>
      <family val="2"/>
      <charset val="204"/>
    </font>
    <font>
      <sz val="12"/>
      <name val="Arial"/>
      <family val="2"/>
      <charset val="204"/>
    </font>
    <font>
      <b/>
      <sz val="11"/>
      <color rgb="FFFF0000"/>
      <name val="Arial Cyr"/>
      <charset val="204"/>
    </font>
    <font>
      <b/>
      <sz val="14"/>
      <name val="Arial Cyr"/>
      <charset val="204"/>
    </font>
    <font>
      <sz val="11"/>
      <name val="Arial Cyr"/>
      <charset val="204"/>
    </font>
    <font>
      <u/>
      <sz val="11"/>
      <name val="Arial Cyr"/>
      <charset val="204"/>
    </font>
    <font>
      <b/>
      <sz val="10"/>
      <color indexed="48"/>
      <name val="Arial Cyr"/>
      <charset val="204"/>
    </font>
    <font>
      <sz val="10"/>
      <color indexed="48"/>
      <name val="Arial Cyr"/>
      <charset val="204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Border="0"/>
    <xf numFmtId="0" fontId="19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/>
    <xf numFmtId="0" fontId="5" fillId="2" borderId="1" xfId="1" applyFont="1" applyFill="1" applyBorder="1" applyAlignment="1" applyProtection="1">
      <alignment horizontal="center"/>
      <protection hidden="1"/>
    </xf>
    <xf numFmtId="0" fontId="5" fillId="2" borderId="2" xfId="1" applyFont="1" applyFill="1" applyBorder="1" applyAlignment="1" applyProtection="1">
      <alignment horizontal="center"/>
      <protection hidden="1"/>
    </xf>
    <xf numFmtId="0" fontId="4" fillId="2" borderId="3" xfId="1" applyFont="1" applyFill="1" applyBorder="1" applyAlignment="1" applyProtection="1">
      <alignment horizontal="center"/>
      <protection hidden="1"/>
    </xf>
    <xf numFmtId="0" fontId="6" fillId="2" borderId="2" xfId="1" applyFont="1" applyFill="1" applyBorder="1" applyAlignment="1" applyProtection="1">
      <alignment horizontal="center"/>
      <protection hidden="1"/>
    </xf>
    <xf numFmtId="0" fontId="6" fillId="2" borderId="4" xfId="1" applyFont="1" applyFill="1" applyBorder="1" applyAlignment="1" applyProtection="1">
      <alignment horizontal="center"/>
      <protection hidden="1"/>
    </xf>
    <xf numFmtId="0" fontId="6" fillId="2" borderId="5" xfId="1" applyFont="1" applyFill="1" applyBorder="1" applyAlignment="1" applyProtection="1">
      <alignment horizontal="center"/>
      <protection hidden="1"/>
    </xf>
    <xf numFmtId="0" fontId="4" fillId="2" borderId="6" xfId="1" applyFill="1" applyBorder="1" applyAlignment="1" applyProtection="1">
      <alignment horizontal="center"/>
      <protection hidden="1"/>
    </xf>
    <xf numFmtId="0" fontId="5" fillId="2" borderId="7" xfId="1" applyFont="1" applyFill="1" applyBorder="1" applyProtection="1">
      <protection hidden="1"/>
    </xf>
    <xf numFmtId="164" fontId="4" fillId="2" borderId="8" xfId="1" applyNumberFormat="1" applyFont="1" applyFill="1" applyBorder="1" applyAlignment="1" applyProtection="1">
      <alignment horizontal="center"/>
      <protection hidden="1"/>
    </xf>
    <xf numFmtId="165" fontId="7" fillId="3" borderId="2" xfId="1" applyNumberFormat="1" applyFont="1" applyFill="1" applyBorder="1" applyAlignment="1" applyProtection="1">
      <alignment horizontal="center"/>
    </xf>
    <xf numFmtId="165" fontId="7" fillId="3" borderId="4" xfId="1" applyNumberFormat="1" applyFont="1" applyFill="1" applyBorder="1" applyAlignment="1" applyProtection="1">
      <alignment horizontal="center"/>
    </xf>
    <xf numFmtId="165" fontId="7" fillId="3" borderId="5" xfId="1" applyNumberFormat="1" applyFont="1" applyFill="1" applyBorder="1" applyAlignment="1" applyProtection="1">
      <alignment horizontal="center"/>
    </xf>
    <xf numFmtId="2" fontId="8" fillId="0" borderId="9" xfId="0" applyNumberFormat="1" applyFont="1" applyFill="1" applyBorder="1" applyAlignment="1" applyProtection="1">
      <alignment horizontal="center" wrapText="1"/>
      <protection locked="0"/>
    </xf>
    <xf numFmtId="2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2" fontId="3" fillId="0" borderId="10" xfId="0" applyNumberFormat="1" applyFont="1" applyBorder="1" applyAlignment="1" applyProtection="1">
      <alignment horizontal="left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/>
    </xf>
    <xf numFmtId="0" fontId="11" fillId="3" borderId="10" xfId="0" applyFont="1" applyFill="1" applyBorder="1" applyAlignment="1">
      <alignment horizontal="center" vertical="top" wrapText="1"/>
    </xf>
    <xf numFmtId="0" fontId="0" fillId="3" borderId="14" xfId="0" applyFill="1" applyBorder="1" applyAlignment="1">
      <alignment horizontal="left"/>
    </xf>
    <xf numFmtId="0" fontId="10" fillId="3" borderId="15" xfId="0" applyFont="1" applyFill="1" applyBorder="1" applyAlignment="1">
      <alignment horizontal="right"/>
    </xf>
    <xf numFmtId="0" fontId="10" fillId="3" borderId="13" xfId="0" applyFont="1" applyFill="1" applyBorder="1" applyAlignment="1">
      <alignment horizontal="right"/>
    </xf>
    <xf numFmtId="0" fontId="10" fillId="3" borderId="16" xfId="0" applyFont="1" applyFill="1" applyBorder="1" applyAlignment="1">
      <alignment horizontal="right"/>
    </xf>
    <xf numFmtId="0" fontId="5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 applyProtection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12" fillId="0" borderId="20" xfId="0" applyFont="1" applyFill="1" applyBorder="1" applyAlignment="1">
      <alignment vertical="center" wrapText="1"/>
    </xf>
    <xf numFmtId="2" fontId="3" fillId="0" borderId="19" xfId="0" applyNumberFormat="1" applyFont="1" applyBorder="1" applyAlignment="1" applyProtection="1">
      <alignment horizontal="center" vertical="center" wrapText="1"/>
    </xf>
    <xf numFmtId="1" fontId="3" fillId="0" borderId="20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right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13" fillId="3" borderId="13" xfId="0" applyNumberFormat="1" applyFont="1" applyFill="1" applyBorder="1" applyAlignment="1" applyProtection="1">
      <alignment horizontal="center" wrapText="1"/>
    </xf>
    <xf numFmtId="2" fontId="3" fillId="3" borderId="21" xfId="0" applyNumberFormat="1" applyFont="1" applyFill="1" applyBorder="1" applyAlignment="1" applyProtection="1">
      <alignment horizontal="center" vertical="center" wrapText="1"/>
    </xf>
    <xf numFmtId="1" fontId="3" fillId="3" borderId="21" xfId="0" applyNumberFormat="1" applyFont="1" applyFill="1" applyBorder="1" applyAlignment="1">
      <alignment horizontal="center" vertical="center"/>
    </xf>
    <xf numFmtId="1" fontId="3" fillId="3" borderId="15" xfId="0" applyNumberFormat="1" applyFont="1" applyFill="1" applyBorder="1" applyAlignment="1">
      <alignment horizontal="center" vertical="center"/>
    </xf>
    <xf numFmtId="166" fontId="3" fillId="3" borderId="12" xfId="0" applyNumberFormat="1" applyFont="1" applyFill="1" applyBorder="1" applyAlignment="1">
      <alignment horizontal="center" vertical="top" wrapText="1"/>
    </xf>
    <xf numFmtId="2" fontId="3" fillId="0" borderId="17" xfId="0" applyNumberFormat="1" applyFont="1" applyBorder="1" applyAlignment="1" applyProtection="1">
      <alignment horizontal="center" vertical="center" wrapText="1"/>
    </xf>
    <xf numFmtId="1" fontId="3" fillId="0" borderId="17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2" fontId="3" fillId="3" borderId="11" xfId="0" applyNumberFormat="1" applyFont="1" applyFill="1" applyBorder="1" applyAlignment="1" applyProtection="1">
      <alignment horizontal="center" vertical="center" wrapText="1"/>
    </xf>
    <xf numFmtId="1" fontId="3" fillId="3" borderId="11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2" fontId="3" fillId="0" borderId="12" xfId="0" applyNumberFormat="1" applyFont="1" applyBorder="1" applyAlignment="1" applyProtection="1">
      <alignment horizontal="left" vertical="center" wrapText="1"/>
    </xf>
    <xf numFmtId="2" fontId="3" fillId="0" borderId="12" xfId="0" applyNumberFormat="1" applyFont="1" applyBorder="1" applyAlignment="1" applyProtection="1">
      <alignment horizontal="center" vertical="center" wrapText="1"/>
    </xf>
    <xf numFmtId="2" fontId="3" fillId="0" borderId="23" xfId="0" applyNumberFormat="1" applyFont="1" applyBorder="1" applyAlignment="1">
      <alignment horizontal="center" vertical="top" wrapText="1"/>
    </xf>
    <xf numFmtId="2" fontId="3" fillId="0" borderId="22" xfId="0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 applyProtection="1">
      <alignment horizontal="left" vertical="center" wrapText="1"/>
    </xf>
    <xf numFmtId="2" fontId="3" fillId="0" borderId="24" xfId="0" applyNumberFormat="1" applyFont="1" applyBorder="1" applyAlignment="1" applyProtection="1">
      <alignment horizontal="center" vertical="center" wrapText="1"/>
    </xf>
    <xf numFmtId="1" fontId="3" fillId="0" borderId="12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/>
    </xf>
    <xf numFmtId="2" fontId="3" fillId="0" borderId="25" xfId="0" applyNumberFormat="1" applyFont="1" applyBorder="1" applyAlignment="1" applyProtection="1">
      <alignment horizontal="left" vertical="center" wrapText="1"/>
    </xf>
    <xf numFmtId="2" fontId="3" fillId="0" borderId="26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>
      <alignment horizontal="center" vertical="center"/>
    </xf>
    <xf numFmtId="2" fontId="9" fillId="0" borderId="28" xfId="0" applyNumberFormat="1" applyFont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center" vertical="top" wrapText="1"/>
    </xf>
    <xf numFmtId="2" fontId="3" fillId="3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2" fontId="3" fillId="0" borderId="24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 applyProtection="1"/>
    <xf numFmtId="2" fontId="14" fillId="0" borderId="26" xfId="0" applyNumberFormat="1" applyFont="1" applyBorder="1" applyAlignment="1" applyProtection="1">
      <alignment horizontal="right" vertical="center" wrapText="1"/>
    </xf>
    <xf numFmtId="2" fontId="14" fillId="0" borderId="27" xfId="0" applyNumberFormat="1" applyFont="1" applyBorder="1" applyAlignment="1" applyProtection="1">
      <alignment horizontal="right" vertical="center" wrapText="1"/>
    </xf>
    <xf numFmtId="2" fontId="14" fillId="0" borderId="30" xfId="0" applyNumberFormat="1" applyFont="1" applyBorder="1" applyAlignment="1" applyProtection="1">
      <alignment horizontal="right" vertical="center" wrapText="1"/>
    </xf>
    <xf numFmtId="166" fontId="9" fillId="0" borderId="25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5" fillId="2" borderId="0" xfId="1" applyFont="1" applyFill="1" applyBorder="1" applyAlignment="1" applyProtection="1">
      <alignment horizontal="left"/>
      <protection hidden="1"/>
    </xf>
    <xf numFmtId="0" fontId="17" fillId="2" borderId="0" xfId="1" applyFont="1" applyFill="1" applyBorder="1" applyAlignment="1" applyProtection="1">
      <alignment horizontal="left"/>
      <protection locked="0"/>
    </xf>
    <xf numFmtId="0" fontId="18" fillId="2" borderId="0" xfId="1" applyFont="1" applyFill="1" applyBorder="1" applyAlignment="1" applyProtection="1">
      <alignment horizontal="left"/>
      <protection locked="0"/>
    </xf>
    <xf numFmtId="0" fontId="6" fillId="2" borderId="0" xfId="1" applyFont="1" applyFill="1" applyBorder="1" applyAlignment="1" applyProtection="1">
      <alignment horizontal="left"/>
      <protection hidden="1"/>
    </xf>
    <xf numFmtId="0" fontId="19" fillId="2" borderId="0" xfId="2" applyFill="1" applyBorder="1" applyAlignment="1" applyProtection="1">
      <alignment horizontal="left"/>
      <protection locked="0"/>
    </xf>
  </cellXfs>
  <cellStyles count="3">
    <cellStyle name="Гиперссылка" xfId="2" builtinId="8"/>
    <cellStyle name="Обычный" xfId="0" builtinId="0"/>
    <cellStyle name="Обычный_КалькРабПл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rovpro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>
      <selection activeCell="H3" sqref="H3:K5"/>
    </sheetView>
  </sheetViews>
  <sheetFormatPr defaultRowHeight="14.4"/>
  <cols>
    <col min="2" max="2" width="43.109375" customWidth="1"/>
    <col min="6" max="6" width="13.44140625" bestFit="1" customWidth="1"/>
    <col min="11" max="11" width="25.6640625" customWidth="1"/>
  </cols>
  <sheetData>
    <row r="1" spans="1:11" ht="15.6">
      <c r="A1" s="1" t="s">
        <v>0</v>
      </c>
      <c r="B1" s="1"/>
      <c r="C1" s="1"/>
      <c r="D1" s="1"/>
      <c r="E1" s="1"/>
      <c r="F1" s="1"/>
    </row>
    <row r="2" spans="1:11" ht="15">
      <c r="A2" s="2" t="s">
        <v>1</v>
      </c>
      <c r="B2" s="2"/>
      <c r="C2" s="2"/>
      <c r="D2" s="2"/>
      <c r="E2" s="2"/>
      <c r="F2" s="2"/>
    </row>
    <row r="3" spans="1:11" ht="16.2" thickBot="1">
      <c r="A3" s="3"/>
      <c r="B3" s="3"/>
      <c r="C3" s="3"/>
      <c r="D3" s="3"/>
      <c r="E3" s="4"/>
      <c r="F3" s="4"/>
      <c r="H3" s="86" t="s">
        <v>56</v>
      </c>
      <c r="I3" s="86"/>
      <c r="J3" s="90" t="s">
        <v>61</v>
      </c>
      <c r="K3" s="87"/>
    </row>
    <row r="4" spans="1:11" ht="15" thickBot="1">
      <c r="A4" s="5" t="s">
        <v>2</v>
      </c>
      <c r="B4" s="6" t="s">
        <v>3</v>
      </c>
      <c r="C4" s="7" t="s">
        <v>4</v>
      </c>
      <c r="D4" s="8" t="s">
        <v>5</v>
      </c>
      <c r="E4" s="9"/>
      <c r="F4" s="10"/>
      <c r="H4" s="86" t="s">
        <v>57</v>
      </c>
      <c r="I4" s="86"/>
      <c r="J4" s="87" t="s">
        <v>58</v>
      </c>
      <c r="K4" s="88"/>
    </row>
    <row r="5" spans="1:11" ht="15" thickBot="1">
      <c r="A5" s="11"/>
      <c r="B5" s="12" t="s">
        <v>6</v>
      </c>
      <c r="C5" s="13" t="s">
        <v>7</v>
      </c>
      <c r="D5" s="14">
        <v>182</v>
      </c>
      <c r="E5" s="15"/>
      <c r="F5" s="16"/>
      <c r="H5" s="89" t="s">
        <v>60</v>
      </c>
      <c r="I5" s="89"/>
      <c r="J5" s="87" t="s">
        <v>59</v>
      </c>
      <c r="K5" s="87"/>
    </row>
    <row r="6" spans="1:11" ht="15" customHeight="1">
      <c r="A6" s="17" t="s">
        <v>8</v>
      </c>
      <c r="B6" s="17"/>
      <c r="C6" s="17"/>
      <c r="D6" s="18"/>
      <c r="E6" s="18"/>
      <c r="F6" s="18"/>
    </row>
    <row r="7" spans="1:11">
      <c r="A7" s="19" t="s">
        <v>9</v>
      </c>
      <c r="B7" s="20" t="s">
        <v>10</v>
      </c>
      <c r="C7" s="20" t="s">
        <v>11</v>
      </c>
      <c r="D7" s="20" t="s">
        <v>12</v>
      </c>
      <c r="E7" s="20" t="s">
        <v>13</v>
      </c>
      <c r="F7" s="20" t="s">
        <v>14</v>
      </c>
    </row>
    <row r="8" spans="1:11">
      <c r="A8" s="21"/>
      <c r="B8" s="22" t="s">
        <v>15</v>
      </c>
      <c r="C8" s="23" t="s">
        <v>16</v>
      </c>
      <c r="D8" s="23"/>
      <c r="E8" s="23"/>
      <c r="F8" s="23"/>
    </row>
    <row r="9" spans="1:11">
      <c r="A9" s="24"/>
      <c r="B9" s="22" t="s">
        <v>17</v>
      </c>
      <c r="C9" s="25" t="s">
        <v>18</v>
      </c>
      <c r="D9" s="25">
        <v>222</v>
      </c>
      <c r="E9" s="26">
        <v>416</v>
      </c>
      <c r="F9" s="27">
        <f>D9*E9</f>
        <v>92352</v>
      </c>
    </row>
    <row r="10" spans="1:11" ht="14.4" customHeight="1">
      <c r="A10" s="28"/>
      <c r="B10" s="29" t="s">
        <v>19</v>
      </c>
      <c r="C10" s="30"/>
      <c r="D10" s="31"/>
      <c r="E10" s="32"/>
      <c r="F10" s="33"/>
    </row>
    <row r="11" spans="1:11">
      <c r="A11" s="19"/>
      <c r="B11" s="20" t="s">
        <v>10</v>
      </c>
      <c r="C11" s="34" t="s">
        <v>11</v>
      </c>
      <c r="D11" s="20" t="s">
        <v>12</v>
      </c>
      <c r="E11" s="20"/>
      <c r="F11" s="20"/>
    </row>
    <row r="12" spans="1:11">
      <c r="A12" s="35"/>
      <c r="B12" s="22" t="s">
        <v>20</v>
      </c>
      <c r="C12" s="36" t="s">
        <v>21</v>
      </c>
      <c r="D12" s="37">
        <v>4</v>
      </c>
      <c r="E12" s="38">
        <v>210</v>
      </c>
      <c r="F12" s="26">
        <f>D12*E12</f>
        <v>840</v>
      </c>
    </row>
    <row r="13" spans="1:11">
      <c r="A13" s="35"/>
      <c r="B13" s="22" t="s">
        <v>22</v>
      </c>
      <c r="C13" s="36" t="s">
        <v>23</v>
      </c>
      <c r="D13" s="39">
        <v>8</v>
      </c>
      <c r="E13" s="38">
        <v>559</v>
      </c>
      <c r="F13" s="26">
        <f>D13*E13</f>
        <v>4472</v>
      </c>
    </row>
    <row r="14" spans="1:11">
      <c r="A14" s="35"/>
      <c r="B14" s="22" t="s">
        <v>24</v>
      </c>
      <c r="C14" s="36" t="s">
        <v>23</v>
      </c>
      <c r="D14" s="39">
        <v>16</v>
      </c>
      <c r="E14" s="38">
        <v>343</v>
      </c>
      <c r="F14" s="26">
        <f t="shared" ref="F14:F21" si="0">D14*E14</f>
        <v>5488</v>
      </c>
    </row>
    <row r="15" spans="1:11">
      <c r="A15" s="35"/>
      <c r="B15" s="22" t="s">
        <v>25</v>
      </c>
      <c r="C15" s="36" t="s">
        <v>23</v>
      </c>
      <c r="D15" s="39">
        <v>16</v>
      </c>
      <c r="E15" s="38">
        <v>249</v>
      </c>
      <c r="F15" s="26">
        <f t="shared" si="0"/>
        <v>3984</v>
      </c>
    </row>
    <row r="16" spans="1:11" ht="27.6">
      <c r="A16" s="35"/>
      <c r="B16" s="22" t="s">
        <v>26</v>
      </c>
      <c r="C16" s="36" t="s">
        <v>23</v>
      </c>
      <c r="D16" s="39">
        <v>10</v>
      </c>
      <c r="E16" s="38">
        <v>395</v>
      </c>
      <c r="F16" s="26">
        <f t="shared" si="0"/>
        <v>3950</v>
      </c>
    </row>
    <row r="17" spans="1:6" ht="27.6">
      <c r="A17" s="35"/>
      <c r="B17" s="22" t="s">
        <v>27</v>
      </c>
      <c r="C17" s="36" t="s">
        <v>23</v>
      </c>
      <c r="D17" s="39">
        <v>2</v>
      </c>
      <c r="E17" s="38">
        <v>3600</v>
      </c>
      <c r="F17" s="26">
        <f t="shared" si="0"/>
        <v>7200</v>
      </c>
    </row>
    <row r="18" spans="1:6" ht="27.6">
      <c r="A18" s="35"/>
      <c r="B18" s="22" t="s">
        <v>28</v>
      </c>
      <c r="C18" s="36" t="s">
        <v>23</v>
      </c>
      <c r="D18" s="39">
        <v>40</v>
      </c>
      <c r="E18" s="38">
        <v>795</v>
      </c>
      <c r="F18" s="26">
        <f t="shared" si="0"/>
        <v>31800</v>
      </c>
    </row>
    <row r="19" spans="1:6">
      <c r="A19" s="35"/>
      <c r="B19" s="22" t="s">
        <v>29</v>
      </c>
      <c r="C19" s="36" t="s">
        <v>23</v>
      </c>
      <c r="D19" s="39">
        <v>10</v>
      </c>
      <c r="E19" s="38">
        <v>1750</v>
      </c>
      <c r="F19" s="26">
        <f t="shared" si="0"/>
        <v>17500</v>
      </c>
    </row>
    <row r="20" spans="1:6">
      <c r="A20" s="35"/>
      <c r="B20" s="22" t="s">
        <v>30</v>
      </c>
      <c r="C20" s="40" t="s">
        <v>23</v>
      </c>
      <c r="D20" s="41">
        <v>100</v>
      </c>
      <c r="E20" s="38">
        <v>3</v>
      </c>
      <c r="F20" s="26">
        <f t="shared" si="0"/>
        <v>300</v>
      </c>
    </row>
    <row r="21" spans="1:6" ht="15" thickBot="1">
      <c r="A21" s="35"/>
      <c r="B21" s="22" t="s">
        <v>31</v>
      </c>
      <c r="C21" s="40" t="s">
        <v>23</v>
      </c>
      <c r="D21" s="41">
        <v>1500</v>
      </c>
      <c r="E21" s="38">
        <v>2.4</v>
      </c>
      <c r="F21" s="26">
        <f t="shared" si="0"/>
        <v>3600</v>
      </c>
    </row>
    <row r="22" spans="1:6" ht="15.6" thickBot="1">
      <c r="A22" s="42"/>
      <c r="B22" s="43"/>
      <c r="C22" s="44"/>
      <c r="D22" s="45"/>
      <c r="E22" s="46" t="s">
        <v>32</v>
      </c>
      <c r="F22" s="47">
        <f>SUM(F12:F21)</f>
        <v>79134</v>
      </c>
    </row>
    <row r="23" spans="1:6">
      <c r="A23" s="35"/>
      <c r="B23" s="48" t="s">
        <v>33</v>
      </c>
      <c r="C23" s="49"/>
      <c r="D23" s="50"/>
      <c r="E23" s="51"/>
      <c r="F23" s="52"/>
    </row>
    <row r="24" spans="1:6">
      <c r="A24" s="35"/>
      <c r="B24" s="22" t="s">
        <v>34</v>
      </c>
      <c r="C24" s="53" t="s">
        <v>23</v>
      </c>
      <c r="D24" s="54">
        <v>10</v>
      </c>
      <c r="E24" s="26">
        <v>720</v>
      </c>
      <c r="F24" s="55">
        <f t="shared" ref="F24:F33" si="1">D24*E24</f>
        <v>7200</v>
      </c>
    </row>
    <row r="25" spans="1:6">
      <c r="A25" s="35"/>
      <c r="B25" s="22" t="s">
        <v>35</v>
      </c>
      <c r="C25" s="53" t="s">
        <v>23</v>
      </c>
      <c r="D25" s="54">
        <v>6</v>
      </c>
      <c r="E25" s="26">
        <v>153</v>
      </c>
      <c r="F25" s="55">
        <f t="shared" si="1"/>
        <v>918</v>
      </c>
    </row>
    <row r="26" spans="1:6">
      <c r="A26" s="35"/>
      <c r="B26" s="22" t="s">
        <v>36</v>
      </c>
      <c r="C26" s="53" t="s">
        <v>23</v>
      </c>
      <c r="D26" s="54">
        <v>4</v>
      </c>
      <c r="E26" s="26">
        <v>128</v>
      </c>
      <c r="F26" s="55">
        <f t="shared" si="1"/>
        <v>512</v>
      </c>
    </row>
    <row r="27" spans="1:6">
      <c r="A27" s="35"/>
      <c r="B27" s="22" t="s">
        <v>37</v>
      </c>
      <c r="C27" s="53" t="s">
        <v>23</v>
      </c>
      <c r="D27" s="54">
        <v>4</v>
      </c>
      <c r="E27" s="26">
        <v>297</v>
      </c>
      <c r="F27" s="55">
        <f t="shared" si="1"/>
        <v>1188</v>
      </c>
    </row>
    <row r="28" spans="1:6">
      <c r="A28" s="35"/>
      <c r="B28" s="22" t="s">
        <v>38</v>
      </c>
      <c r="C28" s="53" t="s">
        <v>23</v>
      </c>
      <c r="D28" s="54">
        <v>50</v>
      </c>
      <c r="E28" s="26">
        <v>136.5</v>
      </c>
      <c r="F28" s="55">
        <f t="shared" si="1"/>
        <v>6825</v>
      </c>
    </row>
    <row r="29" spans="1:6">
      <c r="A29" s="35"/>
      <c r="B29" s="22" t="s">
        <v>39</v>
      </c>
      <c r="C29" s="53" t="s">
        <v>23</v>
      </c>
      <c r="D29" s="54">
        <v>4</v>
      </c>
      <c r="E29" s="26">
        <v>963</v>
      </c>
      <c r="F29" s="55">
        <f t="shared" si="1"/>
        <v>3852</v>
      </c>
    </row>
    <row r="30" spans="1:6">
      <c r="A30" s="35"/>
      <c r="B30" s="22" t="s">
        <v>40</v>
      </c>
      <c r="C30" s="53" t="s">
        <v>23</v>
      </c>
      <c r="D30" s="54">
        <v>4</v>
      </c>
      <c r="E30" s="26">
        <v>339</v>
      </c>
      <c r="F30" s="55">
        <f t="shared" si="1"/>
        <v>1356</v>
      </c>
    </row>
    <row r="31" spans="1:6">
      <c r="A31" s="35"/>
      <c r="B31" s="22" t="s">
        <v>41</v>
      </c>
      <c r="C31" s="53" t="s">
        <v>23</v>
      </c>
      <c r="D31" s="54">
        <v>8</v>
      </c>
      <c r="E31" s="26">
        <v>304</v>
      </c>
      <c r="F31" s="55">
        <f t="shared" si="1"/>
        <v>2432</v>
      </c>
    </row>
    <row r="32" spans="1:6">
      <c r="A32" s="35"/>
      <c r="B32" s="22" t="s">
        <v>42</v>
      </c>
      <c r="C32" s="53" t="s">
        <v>23</v>
      </c>
      <c r="D32" s="54">
        <v>4</v>
      </c>
      <c r="E32" s="26">
        <v>327</v>
      </c>
      <c r="F32" s="55">
        <f t="shared" si="1"/>
        <v>1308</v>
      </c>
    </row>
    <row r="33" spans="1:6" ht="15" thickBot="1">
      <c r="A33" s="35"/>
      <c r="B33" s="22" t="s">
        <v>43</v>
      </c>
      <c r="C33" s="53" t="s">
        <v>23</v>
      </c>
      <c r="D33" s="54">
        <v>8</v>
      </c>
      <c r="E33" s="26">
        <v>129</v>
      </c>
      <c r="F33" s="55">
        <f t="shared" si="1"/>
        <v>1032</v>
      </c>
    </row>
    <row r="34" spans="1:6" ht="15.6" thickBot="1">
      <c r="A34" s="42"/>
      <c r="B34" s="43"/>
      <c r="C34" s="44"/>
      <c r="D34" s="45"/>
      <c r="E34" s="46"/>
      <c r="F34" s="47">
        <f>SUM(F23:F33)</f>
        <v>26623</v>
      </c>
    </row>
    <row r="35" spans="1:6">
      <c r="A35" s="35"/>
      <c r="B35" s="48" t="s">
        <v>44</v>
      </c>
      <c r="C35" s="56"/>
      <c r="D35" s="57"/>
      <c r="E35" s="57"/>
      <c r="F35" s="52"/>
    </row>
    <row r="36" spans="1:6">
      <c r="A36" s="35"/>
      <c r="B36" s="22" t="s">
        <v>45</v>
      </c>
      <c r="C36" s="40" t="s">
        <v>18</v>
      </c>
      <c r="D36" s="41">
        <v>107</v>
      </c>
      <c r="E36" s="26">
        <v>180</v>
      </c>
      <c r="F36" s="55">
        <f t="shared" ref="F36:F42" si="2">D36*E36</f>
        <v>19260</v>
      </c>
    </row>
    <row r="37" spans="1:6">
      <c r="A37" s="35"/>
      <c r="B37" s="22" t="s">
        <v>46</v>
      </c>
      <c r="C37" s="40" t="s">
        <v>18</v>
      </c>
      <c r="D37" s="41">
        <v>107</v>
      </c>
      <c r="E37" s="26">
        <v>70</v>
      </c>
      <c r="F37" s="55">
        <f t="shared" si="2"/>
        <v>7490</v>
      </c>
    </row>
    <row r="38" spans="1:6">
      <c r="A38" s="35"/>
      <c r="B38" s="22" t="s">
        <v>47</v>
      </c>
      <c r="C38" s="40" t="s">
        <v>18</v>
      </c>
      <c r="D38" s="41">
        <v>107</v>
      </c>
      <c r="E38" s="26">
        <v>60</v>
      </c>
      <c r="F38" s="55">
        <f t="shared" si="2"/>
        <v>6420</v>
      </c>
    </row>
    <row r="39" spans="1:6">
      <c r="A39" s="35"/>
      <c r="B39" s="22" t="s">
        <v>48</v>
      </c>
      <c r="C39" s="40" t="s">
        <v>18</v>
      </c>
      <c r="D39" s="41">
        <v>198</v>
      </c>
      <c r="E39" s="26">
        <v>250</v>
      </c>
      <c r="F39" s="55">
        <f t="shared" si="2"/>
        <v>49500</v>
      </c>
    </row>
    <row r="40" spans="1:6">
      <c r="A40" s="58"/>
      <c r="B40" s="59" t="s">
        <v>49</v>
      </c>
      <c r="C40" s="60" t="s">
        <v>50</v>
      </c>
      <c r="D40" s="41">
        <v>80</v>
      </c>
      <c r="E40" s="61">
        <v>150</v>
      </c>
      <c r="F40" s="62">
        <f t="shared" si="2"/>
        <v>12000</v>
      </c>
    </row>
    <row r="41" spans="1:6">
      <c r="A41" s="58"/>
      <c r="B41" s="59" t="s">
        <v>51</v>
      </c>
      <c r="C41" s="60" t="s">
        <v>50</v>
      </c>
      <c r="D41" s="41">
        <v>46</v>
      </c>
      <c r="E41" s="61">
        <v>350</v>
      </c>
      <c r="F41" s="62">
        <f t="shared" si="2"/>
        <v>16100</v>
      </c>
    </row>
    <row r="42" spans="1:6" ht="15" thickBot="1">
      <c r="A42" s="58"/>
      <c r="B42" s="63" t="s">
        <v>52</v>
      </c>
      <c r="C42" s="64" t="s">
        <v>50</v>
      </c>
      <c r="D42" s="65">
        <v>30</v>
      </c>
      <c r="E42" s="66">
        <v>350</v>
      </c>
      <c r="F42" s="62">
        <f t="shared" si="2"/>
        <v>10500</v>
      </c>
    </row>
    <row r="43" spans="1:6" ht="15" thickBot="1">
      <c r="A43" s="67"/>
      <c r="B43" s="68"/>
      <c r="C43" s="69"/>
      <c r="D43" s="70"/>
      <c r="E43" s="71" t="s">
        <v>32</v>
      </c>
      <c r="F43" s="47">
        <f>SUM(F36:F42)</f>
        <v>121270</v>
      </c>
    </row>
    <row r="44" spans="1:6">
      <c r="A44" s="35"/>
      <c r="B44" s="48" t="s">
        <v>53</v>
      </c>
      <c r="C44" s="56"/>
      <c r="D44" s="57"/>
      <c r="E44" s="72"/>
      <c r="F44" s="73"/>
    </row>
    <row r="45" spans="1:6">
      <c r="A45" s="74"/>
      <c r="B45" s="63" t="s">
        <v>54</v>
      </c>
      <c r="C45" s="60" t="s">
        <v>23</v>
      </c>
      <c r="D45" s="65">
        <v>1</v>
      </c>
      <c r="E45" s="66">
        <v>5900</v>
      </c>
      <c r="F45" s="75">
        <f>D45*E45</f>
        <v>5900</v>
      </c>
    </row>
    <row r="46" spans="1:6" ht="18" thickBot="1">
      <c r="A46" s="76"/>
      <c r="B46" s="68"/>
      <c r="C46" s="77" t="s">
        <v>32</v>
      </c>
      <c r="D46" s="78"/>
      <c r="E46" s="79"/>
      <c r="F46" s="80">
        <f>F9+F22+F34+F43+F45</f>
        <v>325279</v>
      </c>
    </row>
    <row r="47" spans="1:6">
      <c r="A47" s="81"/>
      <c r="B47" s="82"/>
      <c r="C47" s="81"/>
      <c r="D47" s="81"/>
      <c r="E47" s="81"/>
      <c r="F47" s="81"/>
    </row>
    <row r="48" spans="1:6">
      <c r="A48" s="83"/>
      <c r="B48" s="84"/>
      <c r="C48" s="85" t="s">
        <v>55</v>
      </c>
      <c r="D48" s="85"/>
      <c r="E48" s="85"/>
      <c r="F48" s="85"/>
    </row>
  </sheetData>
  <mergeCells count="13">
    <mergeCell ref="H3:I3"/>
    <mergeCell ref="J3:K3"/>
    <mergeCell ref="H4:I4"/>
    <mergeCell ref="J4:K4"/>
    <mergeCell ref="J5:K5"/>
    <mergeCell ref="H5:I5"/>
    <mergeCell ref="C48:F48"/>
    <mergeCell ref="A1:F1"/>
    <mergeCell ref="A2:F2"/>
    <mergeCell ref="D4:F4"/>
    <mergeCell ref="D5:F5"/>
    <mergeCell ref="A6:C6"/>
    <mergeCell ref="C46:E46"/>
  </mergeCells>
  <hyperlinks>
    <hyperlink ref="J3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2017-04-13T22:05:30Z</dcterms:modified>
</cp:coreProperties>
</file>